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 tabRatio="653"/>
  </bookViews>
  <sheets>
    <sheet name="Education" sheetId="30" r:id="rId1"/>
    <sheet name="STAT-1" sheetId="32" r:id="rId2"/>
    <sheet name="Stat_2" sheetId="33" r:id="rId3"/>
    <sheet name="Stat_3" sheetId="34" r:id="rId4"/>
  </sheets>
  <externalReferences>
    <externalReference r:id="rId5"/>
  </externalReferences>
  <definedNames>
    <definedName name="_xlnm.Print_Area" localSheetId="2">Stat_2!$A$1:$L$66</definedName>
    <definedName name="_xlnm.Print_Area" localSheetId="3">Stat_3!$A$1:$K$59</definedName>
    <definedName name="_xlnm.Print_Titles" localSheetId="0">Education!$27:$28</definedName>
    <definedName name="_xlnm.Print_Titles" localSheetId="2">Stat_2!$1:$7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34" l="1"/>
  <c r="C74" i="34"/>
  <c r="C73" i="34"/>
  <c r="J72" i="34"/>
  <c r="I72" i="34"/>
  <c r="H72" i="34"/>
  <c r="G72" i="34"/>
  <c r="F72" i="34"/>
  <c r="C72" i="34"/>
  <c r="L18" i="34"/>
  <c r="K18" i="34"/>
  <c r="J18" i="34"/>
  <c r="I18" i="34"/>
  <c r="H18" i="34"/>
  <c r="G18" i="34"/>
  <c r="F18" i="34"/>
  <c r="E18" i="34"/>
  <c r="K17" i="34"/>
  <c r="J17" i="34"/>
  <c r="H17" i="34"/>
  <c r="C76" i="34" l="1"/>
  <c r="F17" i="34"/>
  <c r="I17" i="34"/>
  <c r="E72" i="34"/>
  <c r="G17" i="34"/>
  <c r="E17" i="34" l="1"/>
  <c r="G75" i="34" s="1"/>
  <c r="H73" i="34"/>
  <c r="L17" i="34"/>
  <c r="D17" i="34" s="1"/>
  <c r="I74" i="34" s="1"/>
  <c r="I76" i="34" s="1"/>
  <c r="G73" i="34"/>
  <c r="F73" i="34"/>
  <c r="M73" i="34"/>
  <c r="D72" i="34"/>
  <c r="L72" i="34"/>
  <c r="F75" i="34" l="1"/>
  <c r="E75" i="34" s="1"/>
  <c r="L75" i="34" s="1"/>
  <c r="H74" i="34"/>
  <c r="H76" i="34" s="1"/>
  <c r="G74" i="34"/>
  <c r="G76" i="34" s="1"/>
  <c r="F74" i="34"/>
  <c r="J74" i="34"/>
  <c r="J76" i="34" s="1"/>
  <c r="K74" i="34"/>
  <c r="K76" i="34" s="1"/>
  <c r="K69" i="34" s="1"/>
  <c r="E73" i="34"/>
  <c r="F76" i="34" l="1"/>
  <c r="D75" i="34"/>
  <c r="E74" i="34"/>
  <c r="L74" i="34"/>
  <c r="D74" i="34"/>
  <c r="D73" i="34"/>
  <c r="L73" i="34"/>
  <c r="E76" i="34"/>
  <c r="L76" i="34" l="1"/>
  <c r="D76" i="34"/>
  <c r="N46" i="34" l="1"/>
  <c r="K70" i="34" l="1"/>
  <c r="N45" i="34"/>
</calcChain>
</file>

<file path=xl/comments1.xml><?xml version="1.0" encoding="utf-8"?>
<comments xmlns="http://schemas.openxmlformats.org/spreadsheetml/2006/main">
  <authors>
    <author>AGD</author>
  </authors>
  <commentList>
    <comment ref="C46" authorId="0">
      <text>
        <r>
          <rPr>
            <b/>
            <sz val="9"/>
            <color indexed="81"/>
            <rFont val="Tahoma"/>
            <family val="2"/>
          </rPr>
          <t>AGD:</t>
        </r>
        <r>
          <rPr>
            <sz val="9"/>
            <color indexed="81"/>
            <rFont val="Tahoma"/>
            <family val="2"/>
          </rPr>
          <t xml:space="preserve">
New Entry for the year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AGD:</t>
        </r>
        <r>
          <rPr>
            <sz val="9"/>
            <color indexed="81"/>
            <rFont val="Tahoma"/>
            <family val="2"/>
          </rPr>
          <t xml:space="preserve">
This time income from seminar/class rent of Rs.25.41960  is included here. Earlier it was part of 
`</t>
        </r>
      </text>
    </comment>
  </commentList>
</comments>
</file>

<file path=xl/comments2.xml><?xml version="1.0" encoding="utf-8"?>
<comments xmlns="http://schemas.openxmlformats.org/spreadsheetml/2006/main">
  <authors>
    <author>Ashwin Dalwadi</author>
    <author>AGD</author>
  </authors>
  <commentList>
    <comment ref="K12" authorId="0">
      <text>
        <r>
          <rPr>
            <b/>
            <sz val="8"/>
            <color indexed="81"/>
            <rFont val="Tahoma"/>
            <family val="2"/>
          </rPr>
          <t>Ashwin Dalwadi:</t>
        </r>
        <r>
          <rPr>
            <sz val="8"/>
            <color indexed="81"/>
            <rFont val="Tahoma"/>
            <family val="2"/>
          </rPr>
          <t xml:space="preserve">
AS per Shri L Gohil</t>
        </r>
      </text>
    </comment>
    <comment ref="G28" authorId="1">
      <text>
        <r>
          <rPr>
            <b/>
            <sz val="9"/>
            <color indexed="81"/>
            <rFont val="Tahoma"/>
            <family val="2"/>
          </rPr>
          <t>AGD:</t>
        </r>
        <r>
          <rPr>
            <sz val="9"/>
            <color indexed="81"/>
            <rFont val="Tahoma"/>
            <family val="2"/>
          </rPr>
          <t xml:space="preserve">
as per account 10-05-12</t>
        </r>
      </text>
    </comment>
    <comment ref="F53" authorId="0">
      <text>
        <r>
          <rPr>
            <b/>
            <sz val="8"/>
            <color indexed="81"/>
            <rFont val="Tahoma"/>
            <family val="2"/>
          </rPr>
          <t>Ashwin Dalwadi:</t>
        </r>
        <r>
          <rPr>
            <sz val="8"/>
            <color indexed="81"/>
            <rFont val="Tahoma"/>
            <family val="2"/>
          </rPr>
          <t xml:space="preserve">
Mess Fees + Medicalim Charged of All LT courses charged to PGP is now shared by all LT Cs.
 </t>
        </r>
      </text>
    </comment>
    <comment ref="I53" authorId="0">
      <text>
        <r>
          <rPr>
            <b/>
            <sz val="8"/>
            <color indexed="81"/>
            <rFont val="Tahoma"/>
            <family val="2"/>
          </rPr>
          <t>Ashwin Dalwadi:</t>
        </r>
        <r>
          <rPr>
            <sz val="8"/>
            <color indexed="81"/>
            <rFont val="Tahoma"/>
            <family val="2"/>
          </rPr>
          <t xml:space="preserve">
Fees of FDP included in MDP
</t>
        </r>
      </text>
    </comment>
    <comment ref="K53" authorId="0">
      <text>
        <r>
          <rPr>
            <b/>
            <sz val="8"/>
            <color indexed="81"/>
            <rFont val="Tahoma"/>
            <family val="2"/>
          </rPr>
          <t>Ashwin Dalwadi:</t>
        </r>
        <r>
          <rPr>
            <sz val="8"/>
            <color indexed="81"/>
            <rFont val="Tahoma"/>
            <family val="2"/>
          </rPr>
          <t xml:space="preserve">
Fees of FDP included in MDP Rs.26.85 lacs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Ashwin Dalwadi:</t>
        </r>
        <r>
          <rPr>
            <sz val="8"/>
            <color indexed="81"/>
            <rFont val="Tahoma"/>
            <family val="2"/>
          </rPr>
          <t xml:space="preserve">
Diff is on account of cost of publication charged from long term costs &amp; Fees of FDP transferred to LT course</t>
        </r>
      </text>
    </comment>
  </commentList>
</comments>
</file>

<file path=xl/sharedStrings.xml><?xml version="1.0" encoding="utf-8"?>
<sst xmlns="http://schemas.openxmlformats.org/spreadsheetml/2006/main" count="314" uniqueCount="223">
  <si>
    <t>Particulars</t>
  </si>
  <si>
    <t>Current Year</t>
  </si>
  <si>
    <t>Previous Year</t>
  </si>
  <si>
    <t>Sno.</t>
  </si>
  <si>
    <t>Repairs &amp; Maintenance Cost</t>
  </si>
  <si>
    <t>Cost Details</t>
  </si>
  <si>
    <t>Finance Cost</t>
  </si>
  <si>
    <t>Revenue Details</t>
  </si>
  <si>
    <t>Cost of Teaching Staff</t>
  </si>
  <si>
    <t>Cost of Non-Teaching Staff</t>
  </si>
  <si>
    <t>Total Amount (Rs. Lakh)</t>
  </si>
  <si>
    <t>Per Student (Rs.)</t>
  </si>
  <si>
    <t>Course Share (Rs. Lakh)</t>
  </si>
  <si>
    <t>Administrative Expenses</t>
  </si>
  <si>
    <t>Depreciation/Amortization</t>
  </si>
  <si>
    <t>Lab Materials &amp; other Consumables</t>
  </si>
  <si>
    <t>Transportation Services Cost</t>
  </si>
  <si>
    <t>Internet &amp; E-services Cost</t>
  </si>
  <si>
    <t>Annual Fee</t>
  </si>
  <si>
    <t>Transport Charges</t>
  </si>
  <si>
    <t>Development Charges</t>
  </si>
  <si>
    <t>Other Receipts, if any</t>
  </si>
  <si>
    <t>Cost of Visiting Faculty</t>
  </si>
  <si>
    <t>Library Cost</t>
  </si>
  <si>
    <t>Admission Cost</t>
  </si>
  <si>
    <t>Placement Cost</t>
  </si>
  <si>
    <t>Admission Fee</t>
  </si>
  <si>
    <t>EDUCATION SERVICES COST STATEMENT</t>
  </si>
  <si>
    <t>1. General Information</t>
  </si>
  <si>
    <t>Address of the Educational Institution</t>
  </si>
  <si>
    <t>Name of the Educational Institution</t>
  </si>
  <si>
    <t>Type of Institution (Govt./Private)</t>
  </si>
  <si>
    <t>Description of the Service</t>
  </si>
  <si>
    <t>8-digit NPCS Code for the Service</t>
  </si>
  <si>
    <t>Total Number of Services Rendered as per NPCS List</t>
  </si>
  <si>
    <t>Mode of Service (Physical/Hybrid/Online)</t>
  </si>
  <si>
    <t>Name of the Course</t>
  </si>
  <si>
    <t>Total Duration of the Course</t>
  </si>
  <si>
    <t>Total Number of Permanent Faculty</t>
  </si>
  <si>
    <t>Total Number of Visiting Faculty</t>
  </si>
  <si>
    <t>Total Number of School/UG/PG Courses</t>
  </si>
  <si>
    <t>3. Cost Information</t>
  </si>
  <si>
    <t>2. Course Information</t>
  </si>
  <si>
    <t>Total Number of Available Seats</t>
  </si>
  <si>
    <t>Actual Number of Filled Seats</t>
  </si>
  <si>
    <t>Total Number of Non-Teaching Staff</t>
  </si>
  <si>
    <t>Note: This information shall be furnished for each type of NPCS listed service and for each Course separately.</t>
  </si>
  <si>
    <t>Examination Cost</t>
  </si>
  <si>
    <t>Conference, Workshop &amp; Study Tour Cost</t>
  </si>
  <si>
    <t>Utilities Cost</t>
  </si>
  <si>
    <t>Marketing &amp; Promotion Expenses</t>
  </si>
  <si>
    <t>Hostel &amp; Mess Fee</t>
  </si>
  <si>
    <t>Donations &amp; Grants received, if any</t>
  </si>
  <si>
    <t>Examination Fee</t>
  </si>
  <si>
    <t>Mess/Canteen Expenses</t>
  </si>
  <si>
    <t>Hostel Expenses</t>
  </si>
  <si>
    <t>Mess/Canteen Fee</t>
  </si>
  <si>
    <t>Total Cost (1 to 20)</t>
  </si>
  <si>
    <t>Total Revenue (22 to 30)</t>
  </si>
  <si>
    <t>Net Margin (31 - 21)</t>
  </si>
  <si>
    <t>Total Number of Teaching Hours</t>
  </si>
  <si>
    <t>Cost of Teaching Materials &amp; Content Development</t>
  </si>
  <si>
    <t>Nos should be replaced by Hrs</t>
  </si>
  <si>
    <t>Hrs</t>
  </si>
  <si>
    <t>Total no of Drop outs</t>
  </si>
  <si>
    <t>Added</t>
  </si>
  <si>
    <t xml:space="preserve">Direct  &amp; Indirect </t>
  </si>
  <si>
    <t>Events ?? Exp &amp; Receipts</t>
  </si>
  <si>
    <t>Donation / Grants - only revenue</t>
  </si>
  <si>
    <t xml:space="preserve">Admission/Placement charges </t>
  </si>
  <si>
    <t>Activities other than education like Research, Programs, Alumani etc shall be shown at reco after due share of admin, Fin dep etc.</t>
  </si>
  <si>
    <t xml:space="preserve">Should be converted to equivalent </t>
  </si>
  <si>
    <t>no dep on Capital grants?</t>
  </si>
  <si>
    <t>Statement_1</t>
  </si>
  <si>
    <t>Academic Activities</t>
  </si>
  <si>
    <t>Gen Admin</t>
  </si>
  <si>
    <t xml:space="preserve">Non-operating Incomes &amp; Expense </t>
  </si>
  <si>
    <t>TOTAL</t>
  </si>
  <si>
    <t>Diff</t>
  </si>
  <si>
    <t>MARGIN</t>
  </si>
  <si>
    <t>Depreciation</t>
  </si>
  <si>
    <t>Statement_2</t>
  </si>
  <si>
    <t>Basis of Cost Linkages</t>
  </si>
  <si>
    <t>Short Term Courses</t>
  </si>
  <si>
    <t>Research Projects</t>
  </si>
  <si>
    <t>Faculty</t>
  </si>
  <si>
    <t>Library</t>
  </si>
  <si>
    <t>Computer Centre</t>
  </si>
  <si>
    <t>Margin</t>
  </si>
  <si>
    <t>TOTAL Cost of Courses</t>
  </si>
  <si>
    <t>Academic Activity</t>
  </si>
  <si>
    <t>Total</t>
  </si>
  <si>
    <t>Basis of Allocation/ Apportionment</t>
  </si>
  <si>
    <t>Technical Information</t>
  </si>
  <si>
    <t>Teaching Load (No of Sessions)</t>
  </si>
  <si>
    <t>Share of Faculty Time %</t>
  </si>
  <si>
    <t xml:space="preserve">No of eaquivalent Students </t>
  </si>
  <si>
    <t>1st Year</t>
  </si>
  <si>
    <t>2nd Year</t>
  </si>
  <si>
    <t>3rd Year</t>
  </si>
  <si>
    <t>4th Year</t>
  </si>
  <si>
    <t>5th Year</t>
  </si>
  <si>
    <t>Total No of Students during the year</t>
  </si>
  <si>
    <t>Costs</t>
  </si>
  <si>
    <t>Rs Lacs</t>
  </si>
  <si>
    <t>Direct Costs</t>
  </si>
  <si>
    <t>Admission</t>
  </si>
  <si>
    <t>Books &amp; Case Materials</t>
  </si>
  <si>
    <t xml:space="preserve">International Immersion / Conference </t>
  </si>
  <si>
    <t>Room Rent / Electricity</t>
  </si>
  <si>
    <t>Mess</t>
  </si>
  <si>
    <t>Extra sessions for Faculty</t>
  </si>
  <si>
    <t>Placement</t>
  </si>
  <si>
    <t>Scholarship</t>
  </si>
  <si>
    <t>Fellowship</t>
  </si>
  <si>
    <t>Staff Salary</t>
  </si>
  <si>
    <t>Visiting Faculty Honorarium / TA</t>
  </si>
  <si>
    <t>Convocation</t>
  </si>
  <si>
    <t>Student Exchange Program</t>
  </si>
  <si>
    <t>Medical/Medicalim</t>
  </si>
  <si>
    <t>MDP - DESIGNING, PRINTING &amp; MAILING</t>
  </si>
  <si>
    <t>ADVERTISEMENT</t>
  </si>
  <si>
    <t>CLASS ROOM &amp; AUDITORIUM CHARGES</t>
  </si>
  <si>
    <t>ROOM &amp; BOARD</t>
  </si>
  <si>
    <t>Others</t>
  </si>
  <si>
    <t>Total Direct Costs</t>
  </si>
  <si>
    <t>Establishment Exp of Project &amp; related Offices</t>
  </si>
  <si>
    <t>Faculty Costs</t>
  </si>
  <si>
    <t>Computer Center Cost</t>
  </si>
  <si>
    <t>General Admin Cost</t>
  </si>
  <si>
    <t>Total Allocated Costs</t>
  </si>
  <si>
    <t>Cost per student per annum</t>
  </si>
  <si>
    <t>Fees / Incomes</t>
  </si>
  <si>
    <t>Fees/ Income</t>
  </si>
  <si>
    <t>Direct - Prorated to PGP</t>
  </si>
  <si>
    <t>Total Fees [ Per equi. Student/per annum]</t>
  </si>
  <si>
    <t>Total Incomes/FEES per Student</t>
  </si>
  <si>
    <t>Net Surplus/Deficit per student p.a.</t>
  </si>
  <si>
    <t>Other Direct Allocated Costs</t>
  </si>
  <si>
    <t>Direct to Courses</t>
  </si>
  <si>
    <t>Admin Offiece</t>
  </si>
  <si>
    <t>PGP + PGPX</t>
  </si>
  <si>
    <t>Publication</t>
  </si>
  <si>
    <t>all students</t>
  </si>
  <si>
    <t>Students' Activity Office</t>
  </si>
  <si>
    <t>PGP  Only</t>
  </si>
  <si>
    <t>STATEMENT SHOWING COST COMPUTATION FOR DIFFERENT PROGRAMS CONDCUTED DURING ---------------------</t>
  </si>
  <si>
    <t>Activity 2</t>
  </si>
  <si>
    <t>Activity 3</t>
  </si>
  <si>
    <t>Activity n</t>
  </si>
  <si>
    <t>Schedule</t>
  </si>
  <si>
    <t>Insurance</t>
  </si>
  <si>
    <t>Repairs &amp; maintenance</t>
  </si>
  <si>
    <t>Vehicle Exp</t>
  </si>
  <si>
    <t>Salaries &amp; Wages</t>
  </si>
  <si>
    <t>Establishment / Administration Exp</t>
  </si>
  <si>
    <t>Allowances</t>
  </si>
  <si>
    <t>Welfare exp</t>
  </si>
  <si>
    <t>Bonus</t>
  </si>
  <si>
    <t>Terminal Benefits</t>
  </si>
  <si>
    <t>Ex-gratia / Pension, If any</t>
  </si>
  <si>
    <t>EMPLOYEE COSTS</t>
  </si>
  <si>
    <t>Postage Telephone, Communication Exp</t>
  </si>
  <si>
    <t>Printing &amp; Stationery</t>
  </si>
  <si>
    <t>Legal &amp; Professional Fees</t>
  </si>
  <si>
    <t>Computer Exp</t>
  </si>
  <si>
    <t>Security</t>
  </si>
  <si>
    <t>Mess Exp - Staff</t>
  </si>
  <si>
    <t>Mess Exp - Students</t>
  </si>
  <si>
    <t>Bank Charges &amp; Commission</t>
  </si>
  <si>
    <t>Total Expenses</t>
  </si>
  <si>
    <t>IINCOMES</t>
  </si>
  <si>
    <t>Examination Fees</t>
  </si>
  <si>
    <t>Hostel &amp; Mess Charges</t>
  </si>
  <si>
    <t>Computer Fees</t>
  </si>
  <si>
    <t>Library Fees</t>
  </si>
  <si>
    <t>Admission / enrolment Fees</t>
  </si>
  <si>
    <t>Placement Fees</t>
  </si>
  <si>
    <t>Program exp</t>
  </si>
  <si>
    <t>Rent, Rates &amp; Taxes</t>
  </si>
  <si>
    <t xml:space="preserve">Donation </t>
  </si>
  <si>
    <t>Grants</t>
  </si>
  <si>
    <t>Total Incomes</t>
  </si>
  <si>
    <t>Interest /Finance Charges</t>
  </si>
  <si>
    <t>Other Incomes</t>
  </si>
  <si>
    <t>Rent</t>
  </si>
  <si>
    <t xml:space="preserve">Interest </t>
  </si>
  <si>
    <t>Notes</t>
  </si>
  <si>
    <t>Schedule Refers to the Schedule of Income &amp; Expenditure account</t>
  </si>
  <si>
    <t>PF /ESIC contribution</t>
  </si>
  <si>
    <t>Gratuity</t>
  </si>
  <si>
    <t>Visiting Faculties</t>
  </si>
  <si>
    <t>Other Contractual Manpower Costs</t>
  </si>
  <si>
    <t>Electricity Exp</t>
  </si>
  <si>
    <t>Travelling &amp; Conveyance Exp - Domestic</t>
  </si>
  <si>
    <t>Travelling &amp; Conveyance Exp - International</t>
  </si>
  <si>
    <t>Advertisement</t>
  </si>
  <si>
    <t>Miscellaneous</t>
  </si>
  <si>
    <t>Placemat Expenses</t>
  </si>
  <si>
    <t xml:space="preserve">Tuition Fees </t>
  </si>
  <si>
    <t>All Activities shall be charges with due share of Admin/Establishment overheads.</t>
  </si>
  <si>
    <t xml:space="preserve">Leave Encashment </t>
  </si>
  <si>
    <t>Activity refers to the major supporting activities to the Academic Activities and Non-academic activities of the enterprise viz. Common Admission Tests, Placement,Alemanni Activities, Research, Consultancy etc.</t>
  </si>
  <si>
    <t>Activity refers to the major  Non-academic activities of the enterprise viz. Common Admission Tests, Placement,Alemanni Activities etc.</t>
  </si>
  <si>
    <t>STATEMENT SHOWING ANALYSIS OF INCOME &amp; EXPENDITRUE ACCOUNT FOR THE YEAR --------------</t>
  </si>
  <si>
    <t>Total Academic Activities  as per statement -1</t>
  </si>
  <si>
    <t>Long Term Academic Activities</t>
  </si>
  <si>
    <t xml:space="preserve">Administration exp </t>
  </si>
  <si>
    <t>Re-allocation of net surplus or Deficit:</t>
  </si>
  <si>
    <t>Actitivity 1</t>
  </si>
  <si>
    <t>Actitivity 2</t>
  </si>
  <si>
    <t>Actitivity n</t>
  </si>
  <si>
    <t>Non-Academic activities shall be transferred to Reconciliation statement e.g. Alumani</t>
  </si>
  <si>
    <t>Reallocation of Surplus or Deficit of other activities should be made on consistant rational of usage by concerned activiites</t>
  </si>
  <si>
    <t>Sub total</t>
  </si>
  <si>
    <t>\</t>
  </si>
  <si>
    <t>Research Activities</t>
  </si>
  <si>
    <t>Course name n Code</t>
  </si>
  <si>
    <t>Short Term prog 1</t>
  </si>
  <si>
    <t>Short Term prog 2</t>
  </si>
  <si>
    <t xml:space="preserve">Scholarship </t>
  </si>
  <si>
    <t>STATEMENT SHOWING ANALYSIS OF EXPENSES PERTAINING TO ACADEMIC ACTIVITIES WITH  WITH REFERENCE TO MAJOR ACTIVITIES / COST CENTRES FOR THE YEAR --------------</t>
  </si>
  <si>
    <t>Draft proposed by the Institute of Cost Accountants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</si>
</sst>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48">
    <font>
      <sz val="11"/>
      <color theme="1"/>
      <name val="Calibri"/>
      <family val="2"/>
      <scheme val="minor"/>
    </font>
    <font>
      <sz val="11"/>
      <color theme="1"/>
      <name val="Amasis MT Pro Medium"/>
      <family val="1"/>
    </font>
    <font>
      <sz val="10"/>
      <color theme="1"/>
      <name val="Amasis MT Pro Medium"/>
      <family val="1"/>
    </font>
    <font>
      <sz val="10"/>
      <name val="Amasis MT Pro Medium"/>
      <family val="1"/>
    </font>
    <font>
      <b/>
      <sz val="11"/>
      <name val="Amasis MT Pro Medium"/>
      <family val="1"/>
    </font>
    <font>
      <b/>
      <sz val="10"/>
      <color theme="1"/>
      <name val="Amasis MT Pro Medium"/>
      <family val="1"/>
    </font>
    <font>
      <b/>
      <sz val="9"/>
      <color theme="1"/>
      <name val="Amasis MT Pro Medium"/>
      <family val="1"/>
    </font>
    <font>
      <i/>
      <sz val="10"/>
      <color theme="1"/>
      <name val="Amasis MT Pro Medium"/>
      <family val="1"/>
    </font>
    <font>
      <b/>
      <sz val="10"/>
      <name val="Amasis MT Pro Medium"/>
      <family val="1"/>
    </font>
    <font>
      <b/>
      <sz val="9"/>
      <name val="Amasis MT Pro Medium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name val="Arial"/>
      <family val="2"/>
    </font>
    <font>
      <sz val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u/>
      <sz val="12"/>
      <name val="Arial"/>
      <family val="2"/>
    </font>
    <font>
      <b/>
      <i/>
      <sz val="11"/>
      <name val="Arial"/>
      <family val="2"/>
    </font>
    <font>
      <b/>
      <i/>
      <sz val="10"/>
      <color rgb="FFFF0000"/>
      <name val="Arial"/>
      <family val="2"/>
    </font>
    <font>
      <b/>
      <i/>
      <sz val="11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164" fontId="11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1" fillId="0" borderId="0"/>
    <xf numFmtId="0" fontId="10" fillId="0" borderId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2" fillId="0" borderId="1" xfId="0" applyFont="1" applyBorder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1" fillId="3" borderId="0" xfId="0" applyFont="1" applyFill="1"/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164" fontId="12" fillId="0" borderId="0" xfId="1" applyFont="1" applyFill="1" applyProtection="1">
      <protection locked="0"/>
    </xf>
    <xf numFmtId="164" fontId="12" fillId="0" borderId="6" xfId="1" applyFont="1" applyFill="1" applyBorder="1" applyAlignment="1">
      <alignment horizontal="right"/>
    </xf>
    <xf numFmtId="164" fontId="12" fillId="0" borderId="5" xfId="1" applyFont="1" applyFill="1" applyBorder="1" applyProtection="1">
      <protection locked="0"/>
    </xf>
    <xf numFmtId="164" fontId="13" fillId="0" borderId="7" xfId="1" applyFont="1" applyFill="1" applyBorder="1" applyAlignment="1">
      <alignment horizontal="center"/>
    </xf>
    <xf numFmtId="164" fontId="12" fillId="0" borderId="7" xfId="1" applyFont="1" applyFill="1" applyBorder="1" applyAlignment="1" applyProtection="1">
      <alignment horizontal="center"/>
      <protection locked="0"/>
    </xf>
    <xf numFmtId="164" fontId="12" fillId="0" borderId="7" xfId="1" applyFont="1" applyFill="1" applyBorder="1" applyProtection="1">
      <protection locked="0"/>
    </xf>
    <xf numFmtId="164" fontId="12" fillId="0" borderId="7" xfId="1" applyFont="1" applyFill="1" applyBorder="1" applyAlignment="1">
      <alignment horizontal="left"/>
    </xf>
    <xf numFmtId="164" fontId="14" fillId="0" borderId="7" xfId="1" applyFont="1" applyFill="1" applyBorder="1" applyProtection="1">
      <protection locked="0"/>
    </xf>
    <xf numFmtId="164" fontId="14" fillId="0" borderId="1" xfId="1" applyFont="1" applyFill="1" applyBorder="1" applyAlignment="1" applyProtection="1">
      <alignment horizontal="left" vertical="center"/>
      <protection locked="0"/>
    </xf>
    <xf numFmtId="164" fontId="12" fillId="0" borderId="8" xfId="1" applyFont="1" applyFill="1" applyBorder="1" applyProtection="1">
      <protection locked="0"/>
    </xf>
    <xf numFmtId="164" fontId="14" fillId="0" borderId="7" xfId="1" applyFont="1" applyBorder="1"/>
    <xf numFmtId="164" fontId="15" fillId="0" borderId="0" xfId="1" applyFont="1"/>
    <xf numFmtId="164" fontId="15" fillId="0" borderId="7" xfId="1" applyFont="1" applyBorder="1" applyAlignment="1">
      <alignment horizontal="left" wrapText="1" indent="1"/>
    </xf>
    <xf numFmtId="164" fontId="14" fillId="0" borderId="7" xfId="1" applyFont="1" applyBorder="1" applyAlignment="1">
      <alignment horizontal="left" wrapText="1" indent="1"/>
    </xf>
    <xf numFmtId="164" fontId="14" fillId="0" borderId="8" xfId="1" applyFont="1" applyBorder="1"/>
    <xf numFmtId="164" fontId="15" fillId="0" borderId="7" xfId="1" applyFont="1" applyBorder="1" applyAlignment="1">
      <alignment horizontal="left" indent="1"/>
    </xf>
    <xf numFmtId="164" fontId="15" fillId="0" borderId="7" xfId="1" applyFont="1" applyBorder="1" applyAlignment="1">
      <alignment horizontal="left" vertical="center" wrapText="1" indent="2"/>
    </xf>
    <xf numFmtId="164" fontId="15" fillId="0" borderId="7" xfId="1" applyFont="1" applyFill="1" applyBorder="1" applyAlignment="1">
      <alignment horizontal="left" vertical="center" wrapText="1" indent="2"/>
    </xf>
    <xf numFmtId="164" fontId="14" fillId="0" borderId="1" xfId="1" applyFont="1" applyBorder="1" applyAlignment="1">
      <alignment horizontal="right" indent="1"/>
    </xf>
    <xf numFmtId="164" fontId="14" fillId="0" borderId="8" xfId="1" applyFont="1" applyBorder="1" applyAlignment="1">
      <alignment horizontal="right"/>
    </xf>
    <xf numFmtId="164" fontId="15" fillId="0" borderId="0" xfId="1" applyFont="1" applyFill="1"/>
    <xf numFmtId="164" fontId="15" fillId="0" borderId="0" xfId="1" applyFont="1" applyBorder="1"/>
    <xf numFmtId="164" fontId="14" fillId="0" borderId="0" xfId="1" applyFont="1" applyBorder="1"/>
    <xf numFmtId="164" fontId="20" fillId="0" borderId="0" xfId="2" applyFont="1" applyFill="1" applyProtection="1">
      <protection locked="0"/>
    </xf>
    <xf numFmtId="164" fontId="21" fillId="0" borderId="6" xfId="2" applyFont="1" applyFill="1" applyBorder="1" applyAlignment="1">
      <alignment horizontal="right"/>
    </xf>
    <xf numFmtId="164" fontId="20" fillId="0" borderId="0" xfId="2" applyFont="1" applyFill="1" applyAlignment="1" applyProtection="1">
      <alignment horizontal="center"/>
      <protection locked="0"/>
    </xf>
    <xf numFmtId="164" fontId="26" fillId="0" borderId="0" xfId="2" applyFont="1" applyFill="1" applyProtection="1">
      <protection locked="0"/>
    </xf>
    <xf numFmtId="164" fontId="22" fillId="0" borderId="7" xfId="2" applyFont="1" applyFill="1" applyBorder="1" applyAlignment="1" applyProtection="1">
      <alignment horizontal="left" vertical="center"/>
      <protection locked="0"/>
    </xf>
    <xf numFmtId="164" fontId="22" fillId="0" borderId="12" xfId="2" applyFont="1" applyFill="1" applyBorder="1" applyAlignment="1" applyProtection="1">
      <alignment horizontal="center" vertical="center"/>
      <protection locked="0"/>
    </xf>
    <xf numFmtId="164" fontId="26" fillId="0" borderId="12" xfId="2" applyFont="1" applyFill="1" applyBorder="1" applyProtection="1">
      <protection locked="0"/>
    </xf>
    <xf numFmtId="164" fontId="26" fillId="0" borderId="0" xfId="2" applyFont="1" applyFill="1" applyBorder="1" applyProtection="1">
      <protection locked="0"/>
    </xf>
    <xf numFmtId="164" fontId="26" fillId="0" borderId="7" xfId="2" applyFont="1" applyFill="1" applyBorder="1" applyProtection="1">
      <protection locked="0"/>
    </xf>
    <xf numFmtId="164" fontId="22" fillId="0" borderId="13" xfId="2" applyFont="1" applyFill="1" applyBorder="1" applyAlignment="1" applyProtection="1">
      <alignment horizontal="right" vertical="center"/>
      <protection locked="0"/>
    </xf>
    <xf numFmtId="164" fontId="22" fillId="0" borderId="1" xfId="2" applyFont="1" applyFill="1" applyBorder="1" applyAlignment="1" applyProtection="1">
      <alignment horizontal="right" vertical="center"/>
      <protection locked="0"/>
    </xf>
    <xf numFmtId="164" fontId="22" fillId="0" borderId="13" xfId="2" quotePrefix="1" applyFont="1" applyFill="1" applyBorder="1" applyAlignment="1" applyProtection="1">
      <alignment horizontal="center" vertical="center"/>
      <protection locked="0"/>
    </xf>
    <xf numFmtId="164" fontId="22" fillId="0" borderId="13" xfId="2" quotePrefix="1" applyFont="1" applyFill="1" applyBorder="1" applyAlignment="1" applyProtection="1">
      <alignment horizontal="right" vertical="center"/>
      <protection locked="0"/>
    </xf>
    <xf numFmtId="164" fontId="22" fillId="0" borderId="8" xfId="2" quotePrefix="1" applyFont="1" applyFill="1" applyBorder="1" applyAlignment="1" applyProtection="1">
      <alignment horizontal="right" vertical="center"/>
      <protection locked="0"/>
    </xf>
    <xf numFmtId="164" fontId="22" fillId="0" borderId="1" xfId="2" quotePrefix="1" applyFont="1" applyFill="1" applyBorder="1" applyAlignment="1" applyProtection="1">
      <alignment horizontal="right" vertical="center"/>
      <protection locked="0"/>
    </xf>
    <xf numFmtId="164" fontId="27" fillId="0" borderId="0" xfId="2" applyFont="1" applyFill="1" applyProtection="1">
      <protection locked="0"/>
    </xf>
    <xf numFmtId="164" fontId="26" fillId="0" borderId="13" xfId="2" applyFont="1" applyFill="1" applyBorder="1" applyAlignment="1" applyProtection="1">
      <alignment horizontal="center"/>
      <protection locked="0"/>
    </xf>
    <xf numFmtId="164" fontId="26" fillId="0" borderId="1" xfId="2" applyFont="1" applyFill="1" applyBorder="1" applyAlignment="1" applyProtection="1">
      <alignment horizontal="center"/>
      <protection locked="0"/>
    </xf>
    <xf numFmtId="164" fontId="26" fillId="0" borderId="13" xfId="2" applyFont="1" applyFill="1" applyBorder="1" applyProtection="1">
      <protection locked="0"/>
    </xf>
    <xf numFmtId="164" fontId="26" fillId="0" borderId="1" xfId="2" applyFont="1" applyFill="1" applyBorder="1" applyProtection="1">
      <protection locked="0"/>
    </xf>
    <xf numFmtId="164" fontId="20" fillId="0" borderId="7" xfId="2" applyFont="1" applyFill="1" applyBorder="1" applyProtection="1">
      <protection locked="0"/>
    </xf>
    <xf numFmtId="164" fontId="20" fillId="0" borderId="7" xfId="2" applyFont="1" applyFill="1" applyBorder="1"/>
    <xf numFmtId="164" fontId="20" fillId="0" borderId="12" xfId="2" applyFont="1" applyFill="1" applyBorder="1" applyProtection="1">
      <protection locked="0"/>
    </xf>
    <xf numFmtId="164" fontId="23" fillId="0" borderId="1" xfId="2" applyFont="1" applyFill="1" applyBorder="1" applyAlignment="1">
      <alignment horizontal="center" vertical="center"/>
    </xf>
    <xf numFmtId="164" fontId="20" fillId="0" borderId="1" xfId="2" applyFont="1" applyFill="1" applyBorder="1"/>
    <xf numFmtId="165" fontId="20" fillId="0" borderId="1" xfId="2" applyNumberFormat="1" applyFont="1" applyFill="1" applyBorder="1"/>
    <xf numFmtId="164" fontId="20" fillId="0" borderId="14" xfId="2" applyFont="1" applyFill="1" applyBorder="1"/>
    <xf numFmtId="164" fontId="20" fillId="0" borderId="13" xfId="2" applyFont="1" applyFill="1" applyBorder="1"/>
    <xf numFmtId="164" fontId="23" fillId="0" borderId="1" xfId="2" applyFont="1" applyFill="1" applyBorder="1" applyAlignment="1">
      <alignment horizontal="center" vertical="top"/>
    </xf>
    <xf numFmtId="165" fontId="23" fillId="0" borderId="1" xfId="2" applyNumberFormat="1" applyFont="1" applyFill="1" applyBorder="1" applyAlignment="1">
      <alignment horizontal="center" vertical="top"/>
    </xf>
    <xf numFmtId="164" fontId="23" fillId="0" borderId="14" xfId="2" applyFont="1" applyFill="1" applyBorder="1" applyAlignment="1">
      <alignment horizontal="center" vertical="top"/>
    </xf>
    <xf numFmtId="164" fontId="23" fillId="0" borderId="13" xfId="2" applyFont="1" applyFill="1" applyBorder="1" applyAlignment="1">
      <alignment horizontal="center" vertical="top"/>
    </xf>
    <xf numFmtId="164" fontId="20" fillId="0" borderId="0" xfId="2" applyFont="1" applyFill="1"/>
    <xf numFmtId="164" fontId="20" fillId="0" borderId="0" xfId="2" applyFont="1" applyFill="1" applyAlignment="1">
      <alignment horizontal="center"/>
    </xf>
    <xf numFmtId="164" fontId="16" fillId="0" borderId="0" xfId="2" applyFont="1" applyFill="1"/>
    <xf numFmtId="10" fontId="20" fillId="0" borderId="0" xfId="2" applyNumberFormat="1" applyFont="1" applyFill="1" applyAlignment="1">
      <alignment horizontal="center"/>
    </xf>
    <xf numFmtId="10" fontId="20" fillId="0" borderId="0" xfId="2" applyNumberFormat="1" applyFont="1" applyFill="1"/>
    <xf numFmtId="10" fontId="20" fillId="0" borderId="0" xfId="2" applyNumberFormat="1" applyFont="1" applyFill="1" applyProtection="1">
      <protection locked="0"/>
    </xf>
    <xf numFmtId="164" fontId="16" fillId="0" borderId="2" xfId="2" applyFill="1" applyBorder="1"/>
    <xf numFmtId="164" fontId="16" fillId="0" borderId="0" xfId="2"/>
    <xf numFmtId="165" fontId="16" fillId="0" borderId="4" xfId="2" applyNumberFormat="1" applyFill="1" applyBorder="1" applyAlignment="1">
      <alignment horizontal="center"/>
    </xf>
    <xf numFmtId="165" fontId="16" fillId="0" borderId="0" xfId="2" applyNumberFormat="1" applyFill="1" applyBorder="1" applyAlignment="1">
      <alignment horizontal="center"/>
    </xf>
    <xf numFmtId="164" fontId="16" fillId="0" borderId="0" xfId="2" applyFill="1" applyBorder="1"/>
    <xf numFmtId="164" fontId="20" fillId="0" borderId="0" xfId="2" applyFont="1" applyFill="1" applyBorder="1"/>
    <xf numFmtId="164" fontId="16" fillId="0" borderId="12" xfId="2" applyFill="1" applyBorder="1"/>
    <xf numFmtId="165" fontId="20" fillId="0" borderId="4" xfId="2" applyNumberFormat="1" applyFont="1" applyFill="1" applyBorder="1" applyAlignment="1">
      <alignment horizontal="left"/>
    </xf>
    <xf numFmtId="165" fontId="20" fillId="0" borderId="0" xfId="2" applyNumberFormat="1" applyFont="1" applyFill="1" applyBorder="1" applyAlignment="1">
      <alignment horizontal="left"/>
    </xf>
    <xf numFmtId="165" fontId="20" fillId="0" borderId="4" xfId="2" applyNumberFormat="1" applyFont="1" applyFill="1" applyBorder="1" applyAlignment="1">
      <alignment horizontal="center"/>
    </xf>
    <xf numFmtId="165" fontId="20" fillId="0" borderId="0" xfId="2" applyNumberFormat="1" applyFont="1" applyFill="1" applyBorder="1" applyAlignment="1">
      <alignment horizontal="center"/>
    </xf>
    <xf numFmtId="164" fontId="21" fillId="6" borderId="9" xfId="2" applyFont="1" applyFill="1" applyBorder="1" applyAlignment="1">
      <alignment vertical="center"/>
    </xf>
    <xf numFmtId="164" fontId="21" fillId="6" borderId="11" xfId="2" applyFont="1" applyFill="1" applyBorder="1" applyAlignment="1">
      <alignment vertical="center"/>
    </xf>
    <xf numFmtId="165" fontId="33" fillId="0" borderId="7" xfId="2" applyNumberFormat="1" applyFont="1" applyFill="1" applyBorder="1" applyAlignment="1">
      <alignment horizontal="center"/>
    </xf>
    <xf numFmtId="164" fontId="16" fillId="0" borderId="0" xfId="2" applyFont="1"/>
    <xf numFmtId="165" fontId="20" fillId="0" borderId="7" xfId="2" applyNumberFormat="1" applyFont="1" applyFill="1" applyBorder="1" applyAlignment="1">
      <alignment horizontal="center"/>
    </xf>
    <xf numFmtId="165" fontId="20" fillId="0" borderId="7" xfId="2" applyNumberFormat="1" applyFont="1" applyFill="1" applyBorder="1"/>
    <xf numFmtId="165" fontId="31" fillId="0" borderId="7" xfId="2" applyNumberFormat="1" applyFont="1" applyFill="1" applyBorder="1" applyAlignment="1">
      <alignment horizontal="center"/>
    </xf>
    <xf numFmtId="0" fontId="10" fillId="0" borderId="0" xfId="4"/>
    <xf numFmtId="10" fontId="20" fillId="0" borderId="7" xfId="5" applyNumberFormat="1" applyFont="1" applyFill="1" applyBorder="1"/>
    <xf numFmtId="165" fontId="34" fillId="0" borderId="7" xfId="2" applyNumberFormat="1" applyFont="1" applyFill="1" applyBorder="1" applyAlignment="1">
      <alignment horizontal="right"/>
    </xf>
    <xf numFmtId="10" fontId="20" fillId="0" borderId="7" xfId="6" applyNumberFormat="1" applyFont="1" applyFill="1" applyBorder="1"/>
    <xf numFmtId="165" fontId="20" fillId="0" borderId="7" xfId="2" applyNumberFormat="1" applyFont="1" applyFill="1" applyBorder="1" applyAlignment="1">
      <alignment horizontal="right"/>
    </xf>
    <xf numFmtId="165" fontId="16" fillId="0" borderId="7" xfId="2" applyNumberFormat="1" applyFont="1" applyFill="1" applyBorder="1"/>
    <xf numFmtId="165" fontId="35" fillId="0" borderId="7" xfId="2" applyNumberFormat="1" applyFont="1" applyFill="1" applyBorder="1"/>
    <xf numFmtId="165" fontId="34" fillId="0" borderId="1" xfId="2" applyNumberFormat="1" applyFont="1" applyFill="1" applyBorder="1" applyAlignment="1">
      <alignment horizontal="center"/>
    </xf>
    <xf numFmtId="164" fontId="34" fillId="0" borderId="1" xfId="2" applyFont="1" applyFill="1" applyBorder="1"/>
    <xf numFmtId="165" fontId="34" fillId="0" borderId="1" xfId="2" applyNumberFormat="1" applyFont="1" applyFill="1" applyBorder="1"/>
    <xf numFmtId="164" fontId="34" fillId="7" borderId="14" xfId="2" applyFont="1" applyFill="1" applyBorder="1" applyAlignment="1">
      <alignment horizontal="center" vertical="center" wrapText="1"/>
    </xf>
    <xf numFmtId="164" fontId="34" fillId="7" borderId="1" xfId="2" applyFont="1" applyFill="1" applyBorder="1" applyAlignment="1">
      <alignment horizontal="center" vertical="center" wrapText="1"/>
    </xf>
    <xf numFmtId="164" fontId="34" fillId="7" borderId="1" xfId="2" applyFont="1" applyFill="1" applyBorder="1" applyAlignment="1">
      <alignment horizontal="center" vertical="center"/>
    </xf>
    <xf numFmtId="164" fontId="34" fillId="0" borderId="1" xfId="2" applyFont="1" applyFill="1" applyBorder="1" applyAlignment="1">
      <alignment horizontal="center"/>
    </xf>
    <xf numFmtId="164" fontId="34" fillId="7" borderId="1" xfId="2" applyFont="1" applyFill="1" applyBorder="1" applyAlignment="1">
      <alignment horizontal="center"/>
    </xf>
    <xf numFmtId="165" fontId="36" fillId="0" borderId="7" xfId="2" applyNumberFormat="1" applyFont="1" applyFill="1" applyBorder="1" applyAlignment="1">
      <alignment horizontal="left"/>
    </xf>
    <xf numFmtId="165" fontId="31" fillId="0" borderId="7" xfId="2" applyNumberFormat="1" applyFont="1" applyFill="1" applyBorder="1" applyAlignment="1">
      <alignment horizontal="center" vertical="center" wrapText="1"/>
    </xf>
    <xf numFmtId="164" fontId="34" fillId="0" borderId="7" xfId="2" applyFont="1" applyFill="1" applyBorder="1" applyAlignment="1">
      <alignment horizontal="center"/>
    </xf>
    <xf numFmtId="164" fontId="34" fillId="7" borderId="7" xfId="2" applyFont="1" applyFill="1" applyBorder="1" applyAlignment="1">
      <alignment horizontal="center"/>
    </xf>
    <xf numFmtId="165" fontId="37" fillId="0" borderId="7" xfId="2" applyNumberFormat="1" applyFont="1" applyFill="1" applyBorder="1" applyAlignment="1">
      <alignment horizontal="left" vertical="center"/>
    </xf>
    <xf numFmtId="164" fontId="38" fillId="0" borderId="7" xfId="2" applyFont="1" applyFill="1" applyBorder="1" applyAlignment="1">
      <alignment horizontal="center"/>
    </xf>
    <xf numFmtId="165" fontId="21" fillId="0" borderId="1" xfId="2" applyNumberFormat="1" applyFont="1" applyFill="1" applyBorder="1" applyAlignment="1">
      <alignment horizontal="right" vertical="center"/>
    </xf>
    <xf numFmtId="165" fontId="31" fillId="0" borderId="1" xfId="2" applyNumberFormat="1" applyFont="1" applyFill="1" applyBorder="1" applyAlignment="1">
      <alignment horizontal="center" vertical="center" wrapText="1"/>
    </xf>
    <xf numFmtId="165" fontId="34" fillId="0" borderId="7" xfId="2" applyNumberFormat="1" applyFont="1" applyFill="1" applyBorder="1" applyAlignment="1">
      <alignment horizontal="left" vertical="center"/>
    </xf>
    <xf numFmtId="164" fontId="16" fillId="0" borderId="0" xfId="2" applyFill="1"/>
    <xf numFmtId="164" fontId="39" fillId="0" borderId="7" xfId="2" applyFont="1" applyFill="1" applyBorder="1" applyAlignment="1">
      <alignment horizontal="left" vertical="center" wrapText="1"/>
    </xf>
    <xf numFmtId="164" fontId="40" fillId="0" borderId="0" xfId="2" applyFont="1" applyFill="1" applyBorder="1" applyAlignment="1">
      <alignment horizontal="left" vertical="center" wrapText="1"/>
    </xf>
    <xf numFmtId="164" fontId="16" fillId="8" borderId="0" xfId="2" applyFill="1"/>
    <xf numFmtId="164" fontId="41" fillId="0" borderId="7" xfId="2" applyFont="1" applyFill="1" applyBorder="1" applyAlignment="1">
      <alignment horizontal="left" vertical="center" wrapText="1"/>
    </xf>
    <xf numFmtId="164" fontId="17" fillId="0" borderId="12" xfId="2" applyFont="1" applyFill="1" applyBorder="1" applyAlignment="1">
      <alignment vertical="center" wrapText="1"/>
    </xf>
    <xf numFmtId="164" fontId="34" fillId="0" borderId="7" xfId="2" applyFont="1" applyFill="1" applyBorder="1"/>
    <xf numFmtId="165" fontId="37" fillId="0" borderId="1" xfId="2" applyNumberFormat="1" applyFont="1" applyFill="1" applyBorder="1" applyAlignment="1">
      <alignment horizontal="right"/>
    </xf>
    <xf numFmtId="165" fontId="42" fillId="0" borderId="1" xfId="2" applyNumberFormat="1" applyFont="1" applyFill="1" applyBorder="1" applyAlignment="1">
      <alignment horizontal="center"/>
    </xf>
    <xf numFmtId="164" fontId="40" fillId="0" borderId="7" xfId="2" applyFont="1" applyFill="1" applyBorder="1" applyAlignment="1">
      <alignment horizontal="left" vertical="center" wrapText="1"/>
    </xf>
    <xf numFmtId="164" fontId="34" fillId="0" borderId="3" xfId="2" applyFont="1" applyFill="1" applyBorder="1" applyAlignment="1">
      <alignment horizontal="center"/>
    </xf>
    <xf numFmtId="165" fontId="42" fillId="0" borderId="7" xfId="2" applyNumberFormat="1" applyFont="1" applyFill="1" applyBorder="1" applyAlignment="1">
      <alignment horizontal="center"/>
    </xf>
    <xf numFmtId="165" fontId="30" fillId="0" borderId="7" xfId="2" applyNumberFormat="1" applyFont="1" applyFill="1" applyBorder="1" applyAlignment="1">
      <alignment horizontal="right"/>
    </xf>
    <xf numFmtId="165" fontId="16" fillId="0" borderId="7" xfId="2" applyNumberFormat="1" applyFont="1" applyFill="1" applyBorder="1" applyAlignment="1">
      <alignment horizontal="right"/>
    </xf>
    <xf numFmtId="164" fontId="34" fillId="0" borderId="7" xfId="2" quotePrefix="1" applyFont="1" applyFill="1" applyBorder="1"/>
    <xf numFmtId="164" fontId="34" fillId="0" borderId="7" xfId="2" applyFont="1" applyFill="1" applyBorder="1" applyAlignment="1">
      <alignment wrapText="1"/>
    </xf>
    <xf numFmtId="165" fontId="42" fillId="0" borderId="7" xfId="2" applyNumberFormat="1" applyFont="1" applyFill="1" applyBorder="1" applyAlignment="1">
      <alignment horizontal="right"/>
    </xf>
    <xf numFmtId="165" fontId="34" fillId="0" borderId="0" xfId="2" applyNumberFormat="1" applyFont="1" applyFill="1" applyAlignment="1">
      <alignment horizontal="center"/>
    </xf>
    <xf numFmtId="164" fontId="34" fillId="0" borderId="0" xfId="2" applyFont="1" applyFill="1"/>
    <xf numFmtId="165" fontId="34" fillId="0" borderId="0" xfId="2" applyNumberFormat="1" applyFont="1" applyFill="1" applyBorder="1" applyAlignment="1">
      <alignment horizontal="center"/>
    </xf>
    <xf numFmtId="164" fontId="43" fillId="0" borderId="0" xfId="2" applyFont="1" applyFill="1"/>
    <xf numFmtId="165" fontId="16" fillId="0" borderId="0" xfId="2" applyNumberFormat="1" applyFont="1" applyAlignment="1">
      <alignment horizontal="center"/>
    </xf>
    <xf numFmtId="165" fontId="16" fillId="0" borderId="0" xfId="2" applyNumberFormat="1" applyAlignment="1">
      <alignment horizontal="center"/>
    </xf>
    <xf numFmtId="164" fontId="20" fillId="0" borderId="0" xfId="2" applyFont="1"/>
    <xf numFmtId="165" fontId="34" fillId="9" borderId="7" xfId="2" applyNumberFormat="1" applyFont="1" applyFill="1" applyBorder="1" applyAlignment="1">
      <alignment horizontal="left" vertical="center"/>
    </xf>
    <xf numFmtId="0" fontId="11" fillId="0" borderId="15" xfId="3" applyBorder="1" applyAlignment="1">
      <alignment horizontal="center"/>
    </xf>
    <xf numFmtId="165" fontId="34" fillId="0" borderId="0" xfId="2" applyNumberFormat="1" applyFont="1" applyAlignment="1">
      <alignment horizontal="right"/>
    </xf>
    <xf numFmtId="164" fontId="46" fillId="0" borderId="0" xfId="1" applyFont="1"/>
    <xf numFmtId="164" fontId="47" fillId="0" borderId="0" xfId="1" applyFont="1"/>
    <xf numFmtId="164" fontId="45" fillId="0" borderId="7" xfId="1" applyFont="1" applyBorder="1" applyAlignment="1">
      <alignment horizontal="left" wrapText="1" indent="1"/>
    </xf>
    <xf numFmtId="164" fontId="45" fillId="0" borderId="7" xfId="1" applyFont="1" applyBorder="1"/>
    <xf numFmtId="164" fontId="46" fillId="0" borderId="1" xfId="1" applyFont="1" applyBorder="1" applyAlignment="1">
      <alignment horizontal="left" indent="1"/>
    </xf>
    <xf numFmtId="164" fontId="46" fillId="0" borderId="7" xfId="1" applyFont="1" applyBorder="1" applyAlignment="1">
      <alignment horizontal="left" indent="1"/>
    </xf>
    <xf numFmtId="164" fontId="46" fillId="0" borderId="7" xfId="1" applyFont="1" applyBorder="1" applyAlignment="1">
      <alignment horizontal="left" vertical="center" wrapText="1" indent="2"/>
    </xf>
    <xf numFmtId="164" fontId="15" fillId="0" borderId="0" xfId="1" applyFont="1" applyBorder="1" applyAlignment="1">
      <alignment horizontal="right"/>
    </xf>
    <xf numFmtId="166" fontId="15" fillId="0" borderId="0" xfId="7" applyNumberFormat="1" applyFont="1" applyBorder="1"/>
    <xf numFmtId="164" fontId="47" fillId="0" borderId="0" xfId="1" applyFont="1" applyFill="1"/>
    <xf numFmtId="164" fontId="46" fillId="0" borderId="0" xfId="1" applyFont="1" applyFill="1"/>
    <xf numFmtId="164" fontId="15" fillId="0" borderId="7" xfId="1" applyFont="1" applyFill="1" applyBorder="1" applyAlignment="1">
      <alignment horizontal="left" wrapText="1" indent="1"/>
    </xf>
    <xf numFmtId="164" fontId="45" fillId="0" borderId="7" xfId="1" applyFont="1" applyFill="1" applyBorder="1" applyAlignment="1">
      <alignment horizontal="left" wrapText="1" indent="1"/>
    </xf>
    <xf numFmtId="164" fontId="45" fillId="0" borderId="7" xfId="1" applyFont="1" applyFill="1" applyBorder="1"/>
    <xf numFmtId="164" fontId="14" fillId="0" borderId="7" xfId="1" applyFont="1" applyFill="1" applyBorder="1" applyAlignment="1">
      <alignment horizontal="left" wrapText="1" indent="1"/>
    </xf>
    <xf numFmtId="164" fontId="14" fillId="0" borderId="7" xfId="1" applyFont="1" applyFill="1" applyBorder="1"/>
    <xf numFmtId="164" fontId="46" fillId="0" borderId="1" xfId="1" applyFont="1" applyFill="1" applyBorder="1" applyAlignment="1">
      <alignment horizontal="left" indent="1"/>
    </xf>
    <xf numFmtId="164" fontId="46" fillId="0" borderId="7" xfId="1" applyFont="1" applyFill="1" applyBorder="1" applyAlignment="1">
      <alignment horizontal="left" indent="1"/>
    </xf>
    <xf numFmtId="164" fontId="15" fillId="0" borderId="7" xfId="1" applyFont="1" applyFill="1" applyBorder="1" applyAlignment="1">
      <alignment horizontal="left" indent="1"/>
    </xf>
    <xf numFmtId="164" fontId="46" fillId="0" borderId="7" xfId="1" applyFont="1" applyFill="1" applyBorder="1" applyAlignment="1">
      <alignment horizontal="left" vertical="center" wrapText="1" indent="2"/>
    </xf>
    <xf numFmtId="164" fontId="14" fillId="0" borderId="1" xfId="1" applyFont="1" applyFill="1" applyBorder="1" applyAlignment="1">
      <alignment horizontal="left" indent="1"/>
    </xf>
    <xf numFmtId="164" fontId="14" fillId="0" borderId="1" xfId="1" applyFont="1" applyFill="1" applyBorder="1" applyAlignment="1">
      <alignment horizontal="right" indent="1"/>
    </xf>
    <xf numFmtId="164" fontId="14" fillId="0" borderId="5" xfId="1" applyFont="1" applyBorder="1" applyAlignment="1">
      <alignment horizontal="left" indent="1"/>
    </xf>
    <xf numFmtId="164" fontId="14" fillId="0" borderId="2" xfId="1" applyFont="1" applyBorder="1"/>
    <xf numFmtId="164" fontId="14" fillId="0" borderId="0" xfId="1" applyFont="1" applyFill="1" applyBorder="1" applyAlignment="1">
      <alignment horizontal="left" indent="1"/>
    </xf>
    <xf numFmtId="164" fontId="14" fillId="0" borderId="0" xfId="1" applyFont="1" applyFill="1" applyBorder="1"/>
    <xf numFmtId="164" fontId="14" fillId="0" borderId="14" xfId="1" applyFont="1" applyFill="1" applyBorder="1" applyAlignment="1" applyProtection="1">
      <alignment horizontal="left" vertical="center"/>
      <protection locked="0"/>
    </xf>
    <xf numFmtId="164" fontId="14" fillId="0" borderId="4" xfId="1" applyFont="1" applyBorder="1"/>
    <xf numFmtId="164" fontId="15" fillId="0" borderId="4" xfId="1" applyFont="1" applyBorder="1" applyAlignment="1">
      <alignment horizontal="left" wrapText="1" indent="1"/>
    </xf>
    <xf numFmtId="164" fontId="14" fillId="0" borderId="4" xfId="1" applyFont="1" applyBorder="1" applyAlignment="1">
      <alignment horizontal="left" wrapText="1" indent="1"/>
    </xf>
    <xf numFmtId="164" fontId="15" fillId="0" borderId="4" xfId="1" applyFont="1" applyBorder="1" applyAlignment="1">
      <alignment horizontal="left" vertical="center" wrapText="1" indent="2"/>
    </xf>
    <xf numFmtId="164" fontId="15" fillId="0" borderId="4" xfId="1" applyFont="1" applyBorder="1" applyAlignment="1">
      <alignment horizontal="left" indent="1"/>
    </xf>
    <xf numFmtId="164" fontId="15" fillId="0" borderId="14" xfId="1" applyFont="1" applyBorder="1" applyAlignment="1">
      <alignment horizontal="left" indent="1"/>
    </xf>
    <xf numFmtId="164" fontId="15" fillId="0" borderId="4" xfId="1" applyFont="1" applyFill="1" applyBorder="1" applyAlignment="1">
      <alignment horizontal="left" vertical="center" wrapText="1" indent="2"/>
    </xf>
    <xf numFmtId="164" fontId="14" fillId="0" borderId="9" xfId="1" applyFont="1" applyBorder="1" applyAlignment="1">
      <alignment horizontal="left" indent="1"/>
    </xf>
    <xf numFmtId="164" fontId="14" fillId="0" borderId="14" xfId="1" applyFont="1" applyBorder="1" applyAlignment="1">
      <alignment horizontal="right" indent="1"/>
    </xf>
    <xf numFmtId="11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1" applyFont="1" applyFill="1" applyBorder="1" applyAlignment="1" applyProtection="1">
      <alignment horizontal="center" vertical="center" wrapText="1"/>
      <protection locked="0"/>
    </xf>
    <xf numFmtId="164" fontId="12" fillId="0" borderId="0" xfId="1" applyFont="1" applyFill="1" applyBorder="1" applyAlignment="1" applyProtection="1">
      <alignment horizontal="center" vertical="center"/>
      <protection locked="0"/>
    </xf>
    <xf numFmtId="164" fontId="12" fillId="0" borderId="0" xfId="1" applyFont="1" applyFill="1" applyBorder="1" applyProtection="1">
      <protection locked="0"/>
    </xf>
    <xf numFmtId="164" fontId="15" fillId="0" borderId="0" xfId="1" applyFont="1" applyFill="1" applyBorder="1"/>
    <xf numFmtId="164" fontId="15" fillId="3" borderId="0" xfId="1" applyFont="1" applyFill="1" applyBorder="1"/>
    <xf numFmtId="164" fontId="14" fillId="5" borderId="0" xfId="1" applyFont="1" applyFill="1" applyBorder="1"/>
    <xf numFmtId="164" fontId="14" fillId="0" borderId="0" xfId="1" applyFont="1" applyBorder="1" applyAlignment="1">
      <alignment horizontal="right"/>
    </xf>
    <xf numFmtId="164" fontId="45" fillId="0" borderId="0" xfId="1" applyFont="1" applyFill="1" applyBorder="1" applyAlignment="1">
      <alignment horizontal="left" indent="1"/>
    </xf>
    <xf numFmtId="164" fontId="14" fillId="0" borderId="0" xfId="1" applyFont="1" applyFill="1" applyBorder="1" applyAlignment="1">
      <alignment horizontal="right" inden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64" fontId="14" fillId="0" borderId="5" xfId="1" applyFont="1" applyFill="1" applyBorder="1" applyAlignment="1" applyProtection="1">
      <alignment horizontal="center" vertical="center"/>
      <protection locked="0"/>
    </xf>
    <xf numFmtId="164" fontId="14" fillId="0" borderId="3" xfId="1" applyFont="1" applyFill="1" applyBorder="1" applyAlignment="1" applyProtection="1">
      <alignment horizontal="center" vertical="center"/>
      <protection locked="0"/>
    </xf>
    <xf numFmtId="164" fontId="12" fillId="0" borderId="1" xfId="1" applyFont="1" applyFill="1" applyBorder="1" applyAlignment="1" applyProtection="1">
      <alignment horizontal="center" vertical="center" wrapText="1"/>
      <protection locked="0"/>
    </xf>
    <xf numFmtId="164" fontId="12" fillId="0" borderId="5" xfId="1" applyFont="1" applyFill="1" applyBorder="1" applyAlignment="1" applyProtection="1">
      <alignment horizontal="center" vertical="center" wrapText="1"/>
      <protection locked="0"/>
    </xf>
    <xf numFmtId="164" fontId="15" fillId="0" borderId="0" xfId="1" applyFont="1" applyBorder="1" applyAlignment="1">
      <alignment horizontal="left" wrapText="1"/>
    </xf>
    <xf numFmtId="164" fontId="12" fillId="0" borderId="1" xfId="1" applyFont="1" applyFill="1" applyBorder="1" applyAlignment="1" applyProtection="1">
      <alignment horizontal="center" vertical="center"/>
      <protection locked="0"/>
    </xf>
    <xf numFmtId="164" fontId="12" fillId="0" borderId="5" xfId="1" applyFont="1" applyFill="1" applyBorder="1" applyAlignment="1" applyProtection="1">
      <alignment horizontal="center" vertical="center"/>
      <protection locked="0"/>
    </xf>
    <xf numFmtId="164" fontId="24" fillId="0" borderId="5" xfId="2" applyFont="1" applyFill="1" applyBorder="1" applyAlignment="1" applyProtection="1">
      <alignment horizontal="center" vertical="center"/>
      <protection locked="0"/>
    </xf>
    <xf numFmtId="164" fontId="24" fillId="0" borderId="3" xfId="2" applyFont="1" applyFill="1" applyBorder="1" applyAlignment="1" applyProtection="1">
      <alignment horizontal="center" vertical="center"/>
      <protection locked="0"/>
    </xf>
    <xf numFmtId="164" fontId="24" fillId="0" borderId="6" xfId="2" applyFont="1" applyFill="1" applyBorder="1" applyAlignment="1" applyProtection="1">
      <alignment horizontal="center" vertical="center"/>
      <protection locked="0"/>
    </xf>
    <xf numFmtId="164" fontId="24" fillId="0" borderId="10" xfId="2" applyFont="1" applyFill="1" applyBorder="1" applyAlignment="1" applyProtection="1">
      <alignment horizontal="center" vertical="center"/>
      <protection locked="0"/>
    </xf>
    <xf numFmtId="164" fontId="24" fillId="0" borderId="5" xfId="2" applyFont="1" applyFill="1" applyBorder="1" applyAlignment="1" applyProtection="1">
      <alignment horizontal="center" vertical="center" wrapText="1"/>
      <protection locked="0"/>
    </xf>
    <xf numFmtId="164" fontId="24" fillId="0" borderId="3" xfId="2" applyFont="1" applyFill="1" applyBorder="1" applyAlignment="1" applyProtection="1">
      <alignment horizontal="center" vertical="center" wrapText="1"/>
      <protection locked="0"/>
    </xf>
    <xf numFmtId="164" fontId="25" fillId="0" borderId="5" xfId="2" applyFont="1" applyFill="1" applyBorder="1" applyAlignment="1">
      <alignment horizontal="center" vertical="center" wrapText="1"/>
    </xf>
    <xf numFmtId="164" fontId="25" fillId="0" borderId="3" xfId="2" applyFont="1" applyFill="1" applyBorder="1" applyAlignment="1">
      <alignment horizontal="center" vertical="center" wrapText="1"/>
    </xf>
    <xf numFmtId="164" fontId="25" fillId="0" borderId="9" xfId="2" applyFont="1" applyFill="1" applyBorder="1" applyAlignment="1">
      <alignment horizontal="center" vertical="center" wrapText="1"/>
    </xf>
    <xf numFmtId="164" fontId="25" fillId="0" borderId="11" xfId="2" applyFont="1" applyFill="1" applyBorder="1" applyAlignment="1">
      <alignment horizontal="center" vertical="center" wrapText="1"/>
    </xf>
    <xf numFmtId="164" fontId="22" fillId="0" borderId="5" xfId="2" applyFont="1" applyFill="1" applyBorder="1" applyAlignment="1" applyProtection="1">
      <alignment horizontal="center" vertical="center"/>
      <protection locked="0"/>
    </xf>
    <xf numFmtId="164" fontId="22" fillId="0" borderId="3" xfId="2" applyFont="1" applyFill="1" applyBorder="1" applyAlignment="1" applyProtection="1">
      <alignment horizontal="center" vertical="center"/>
      <protection locked="0"/>
    </xf>
    <xf numFmtId="164" fontId="23" fillId="0" borderId="1" xfId="2" applyFont="1" applyFill="1" applyBorder="1" applyAlignment="1">
      <alignment horizontal="center" vertical="center" wrapText="1"/>
    </xf>
    <xf numFmtId="164" fontId="24" fillId="0" borderId="6" xfId="2" applyFont="1" applyFill="1" applyBorder="1" applyAlignment="1" applyProtection="1">
      <alignment horizontal="center" vertical="center" wrapText="1"/>
      <protection locked="0"/>
    </xf>
    <xf numFmtId="164" fontId="24" fillId="0" borderId="10" xfId="2" applyFont="1" applyFill="1" applyBorder="1" applyAlignment="1" applyProtection="1">
      <alignment horizontal="center" vertical="center" wrapText="1"/>
      <protection locked="0"/>
    </xf>
    <xf numFmtId="165" fontId="30" fillId="7" borderId="5" xfId="2" applyNumberFormat="1" applyFont="1" applyFill="1" applyBorder="1" applyAlignment="1">
      <alignment horizontal="center" vertical="center"/>
    </xf>
    <xf numFmtId="165" fontId="30" fillId="7" borderId="3" xfId="2" applyNumberFormat="1" applyFont="1" applyFill="1" applyBorder="1" applyAlignment="1">
      <alignment horizontal="center" vertical="center"/>
    </xf>
    <xf numFmtId="165" fontId="31" fillId="7" borderId="5" xfId="2" applyNumberFormat="1" applyFont="1" applyFill="1" applyBorder="1" applyAlignment="1">
      <alignment horizontal="center" vertical="center" wrapText="1"/>
    </xf>
    <xf numFmtId="165" fontId="31" fillId="7" borderId="3" xfId="2" applyNumberFormat="1" applyFont="1" applyFill="1" applyBorder="1" applyAlignment="1">
      <alignment horizontal="center" vertical="center" wrapText="1"/>
    </xf>
    <xf numFmtId="164" fontId="34" fillId="7" borderId="5" xfId="2" applyFont="1" applyFill="1" applyBorder="1" applyAlignment="1">
      <alignment horizontal="center"/>
    </xf>
    <xf numFmtId="164" fontId="34" fillId="7" borderId="3" xfId="2" applyFont="1" applyFill="1" applyBorder="1" applyAlignment="1">
      <alignment horizontal="center"/>
    </xf>
    <xf numFmtId="164" fontId="34" fillId="0" borderId="5" xfId="2" applyFont="1" applyFill="1" applyBorder="1" applyAlignment="1">
      <alignment horizontal="center"/>
    </xf>
    <xf numFmtId="164" fontId="34" fillId="0" borderId="3" xfId="2" applyFont="1" applyFill="1" applyBorder="1" applyAlignment="1">
      <alignment horizontal="center"/>
    </xf>
    <xf numFmtId="164" fontId="31" fillId="6" borderId="5" xfId="2" applyFont="1" applyFill="1" applyBorder="1" applyAlignment="1">
      <alignment horizontal="center" vertical="center" wrapText="1"/>
    </xf>
    <xf numFmtId="164" fontId="31" fillId="6" borderId="3" xfId="2" applyFont="1" applyFill="1" applyBorder="1" applyAlignment="1">
      <alignment horizontal="center" vertical="center" wrapText="1"/>
    </xf>
    <xf numFmtId="164" fontId="31" fillId="6" borderId="5" xfId="2" applyFont="1" applyFill="1" applyBorder="1" applyAlignment="1">
      <alignment horizontal="center" wrapText="1"/>
    </xf>
    <xf numFmtId="164" fontId="31" fillId="6" borderId="3" xfId="2" applyFont="1" applyFill="1" applyBorder="1" applyAlignment="1">
      <alignment horizontal="center" wrapText="1"/>
    </xf>
    <xf numFmtId="164" fontId="32" fillId="6" borderId="5" xfId="2" applyFont="1" applyFill="1" applyBorder="1" applyAlignment="1">
      <alignment horizontal="center" wrapText="1"/>
    </xf>
    <xf numFmtId="164" fontId="32" fillId="6" borderId="3" xfId="2" applyFont="1" applyFill="1" applyBorder="1" applyAlignment="1">
      <alignment horizontal="center" wrapText="1"/>
    </xf>
    <xf numFmtId="165" fontId="30" fillId="6" borderId="5" xfId="2" applyNumberFormat="1" applyFont="1" applyFill="1" applyBorder="1" applyAlignment="1">
      <alignment horizontal="center" vertical="center"/>
    </xf>
    <xf numFmtId="165" fontId="30" fillId="6" borderId="3" xfId="2" applyNumberFormat="1" applyFont="1" applyFill="1" applyBorder="1" applyAlignment="1">
      <alignment horizontal="center" vertical="center"/>
    </xf>
    <xf numFmtId="164" fontId="21" fillId="6" borderId="6" xfId="2" applyFont="1" applyFill="1" applyBorder="1" applyAlignment="1">
      <alignment horizontal="center" vertical="center" wrapText="1"/>
    </xf>
    <xf numFmtId="164" fontId="21" fillId="6" borderId="10" xfId="2" applyFont="1" applyFill="1" applyBorder="1" applyAlignment="1">
      <alignment horizontal="center" vertical="center" wrapText="1"/>
    </xf>
    <xf numFmtId="164" fontId="20" fillId="6" borderId="5" xfId="2" applyFont="1" applyFill="1" applyBorder="1" applyAlignment="1">
      <alignment horizontal="center" vertical="center" wrapText="1"/>
    </xf>
    <xf numFmtId="164" fontId="20" fillId="6" borderId="3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Continuous" vertical="top"/>
    </xf>
  </cellXfs>
  <cellStyles count="8">
    <cellStyle name="Comma" xfId="7" builtinId="3"/>
    <cellStyle name="Comma 2" xfId="1"/>
    <cellStyle name="Comma 2 2" xfId="2"/>
    <cellStyle name="Normal" xfId="0" builtinId="0"/>
    <cellStyle name="Normal 2" xfId="3"/>
    <cellStyle name="Normal 5" xfId="4"/>
    <cellStyle name="Percent 2" xfId="6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GD\E\IIM\IIM%2010-11%20AGD\REPORT\IIM%2010-11%20AGD\EMPLOYEE%20COST-2010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CATsum10"/>
      <sheetName val="DEPsum10"/>
      <sheetName val="PRJsum10"/>
      <sheetName val="Est"/>
    </sheetNames>
    <sheetDataSet>
      <sheetData sheetId="0">
        <row r="4">
          <cell r="AU4">
            <v>91.683277792221702</v>
          </cell>
          <cell r="AZ4">
            <v>30.230806564129832</v>
          </cell>
        </row>
        <row r="5">
          <cell r="AZ5">
            <v>5.213987109636256</v>
          </cell>
        </row>
        <row r="6">
          <cell r="AZ6">
            <v>20.682262688936522</v>
          </cell>
        </row>
        <row r="7">
          <cell r="AZ7">
            <v>19.670150250247918</v>
          </cell>
        </row>
        <row r="8">
          <cell r="AZ8">
            <v>82.343370634813581</v>
          </cell>
        </row>
        <row r="9">
          <cell r="AZ9">
            <v>32.063016405990233</v>
          </cell>
        </row>
        <row r="10">
          <cell r="AZ10">
            <v>51.037905869434539</v>
          </cell>
        </row>
        <row r="11">
          <cell r="AZ11">
            <v>79.576175219902026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zoomScale="115" zoomScaleNormal="115" workbookViewId="0"/>
  </sheetViews>
  <sheetFormatPr defaultColWidth="9.140625" defaultRowHeight="15"/>
  <cols>
    <col min="1" max="1" width="6" style="1" bestFit="1" customWidth="1"/>
    <col min="2" max="2" width="47.42578125" style="1" bestFit="1" customWidth="1"/>
    <col min="3" max="8" width="13.85546875" style="1" customWidth="1"/>
    <col min="9" max="16384" width="9.140625" style="1"/>
  </cols>
  <sheetData>
    <row r="1" spans="1:8">
      <c r="A1" s="260" t="s">
        <v>222</v>
      </c>
      <c r="B1" s="260"/>
      <c r="C1" s="260"/>
      <c r="D1" s="260"/>
    </row>
    <row r="2" spans="1:8" ht="15" customHeight="1">
      <c r="A2" s="211" t="s">
        <v>27</v>
      </c>
      <c r="B2" s="211"/>
      <c r="C2" s="211"/>
      <c r="D2" s="211"/>
      <c r="E2" s="19"/>
      <c r="F2" s="19"/>
      <c r="G2" s="19"/>
      <c r="H2" s="19"/>
    </row>
    <row r="3" spans="1:8" ht="15" customHeight="1">
      <c r="A3" s="210" t="s">
        <v>28</v>
      </c>
      <c r="B3" s="210"/>
      <c r="C3" s="210"/>
      <c r="D3" s="210"/>
      <c r="E3" s="18"/>
      <c r="F3" s="18"/>
      <c r="G3" s="18"/>
      <c r="H3" s="18"/>
    </row>
    <row r="4" spans="1:8" ht="15" customHeight="1">
      <c r="A4" s="20" t="s">
        <v>3</v>
      </c>
      <c r="B4" s="21" t="s">
        <v>0</v>
      </c>
      <c r="C4" s="3" t="s">
        <v>1</v>
      </c>
      <c r="D4" s="3" t="s">
        <v>2</v>
      </c>
      <c r="E4" s="18"/>
      <c r="F4" s="18"/>
      <c r="G4" s="18"/>
      <c r="H4" s="18"/>
    </row>
    <row r="5" spans="1:8" ht="15" customHeight="1">
      <c r="A5" s="4">
        <v>1</v>
      </c>
      <c r="B5" s="7" t="s">
        <v>30</v>
      </c>
      <c r="C5" s="212"/>
      <c r="D5" s="212"/>
      <c r="E5" s="14"/>
      <c r="F5" s="14"/>
      <c r="G5" s="14"/>
      <c r="H5" s="14"/>
    </row>
    <row r="6" spans="1:8" ht="15" customHeight="1">
      <c r="A6" s="4">
        <v>2</v>
      </c>
      <c r="B6" s="7" t="s">
        <v>29</v>
      </c>
      <c r="C6" s="212"/>
      <c r="D6" s="212"/>
      <c r="E6" s="14"/>
      <c r="F6" s="14"/>
      <c r="G6" s="14"/>
      <c r="H6" s="14"/>
    </row>
    <row r="7" spans="1:8" ht="15" customHeight="1">
      <c r="A7" s="4">
        <v>3</v>
      </c>
      <c r="B7" s="7" t="s">
        <v>31</v>
      </c>
      <c r="C7" s="212"/>
      <c r="D7" s="212"/>
      <c r="E7" s="14"/>
      <c r="F7" s="14"/>
      <c r="G7" s="14"/>
      <c r="H7" s="14"/>
    </row>
    <row r="8" spans="1:8" ht="15" customHeight="1">
      <c r="A8" s="4">
        <v>4</v>
      </c>
      <c r="B8" s="7" t="s">
        <v>34</v>
      </c>
      <c r="C8" s="7"/>
      <c r="D8" s="7"/>
      <c r="E8" s="14"/>
      <c r="F8" s="14"/>
      <c r="G8" s="14"/>
      <c r="H8" s="14"/>
    </row>
    <row r="9" spans="1:8" ht="15" customHeight="1">
      <c r="A9" s="4">
        <v>5</v>
      </c>
      <c r="B9" s="7" t="s">
        <v>33</v>
      </c>
      <c r="C9" s="212"/>
      <c r="D9" s="212"/>
      <c r="E9" s="14"/>
      <c r="F9" s="14"/>
      <c r="G9" s="14"/>
      <c r="H9" s="14"/>
    </row>
    <row r="10" spans="1:8" ht="15" customHeight="1">
      <c r="A10" s="4">
        <v>6</v>
      </c>
      <c r="B10" s="7" t="s">
        <v>32</v>
      </c>
      <c r="C10" s="214"/>
      <c r="D10" s="214"/>
      <c r="E10" s="14"/>
      <c r="F10" s="14"/>
      <c r="G10" s="14"/>
      <c r="H10" s="14"/>
    </row>
    <row r="11" spans="1:8" ht="15" customHeight="1">
      <c r="A11" s="4">
        <v>7</v>
      </c>
      <c r="B11" s="22" t="s">
        <v>40</v>
      </c>
      <c r="C11" s="7"/>
      <c r="D11" s="7"/>
      <c r="E11" s="23"/>
      <c r="F11" s="14"/>
      <c r="G11" s="14"/>
      <c r="H11" s="14"/>
    </row>
    <row r="12" spans="1:8" ht="15" customHeight="1">
      <c r="A12" s="4">
        <v>8</v>
      </c>
      <c r="B12" s="7" t="s">
        <v>38</v>
      </c>
      <c r="C12" s="7"/>
      <c r="D12" s="7"/>
      <c r="E12" s="23" t="s">
        <v>62</v>
      </c>
      <c r="F12" s="23"/>
      <c r="G12" s="14"/>
      <c r="H12" s="14"/>
    </row>
    <row r="13" spans="1:8" ht="15" customHeight="1">
      <c r="A13" s="4">
        <v>9</v>
      </c>
      <c r="B13" s="7" t="s">
        <v>39</v>
      </c>
      <c r="C13" s="7"/>
      <c r="D13" s="7"/>
      <c r="E13" s="23"/>
      <c r="F13" s="23"/>
      <c r="G13" s="14"/>
      <c r="H13" s="14"/>
    </row>
    <row r="14" spans="1:8" ht="15" customHeight="1">
      <c r="A14" s="4">
        <v>10</v>
      </c>
      <c r="B14" s="7" t="s">
        <v>45</v>
      </c>
      <c r="C14" s="7"/>
      <c r="D14" s="7"/>
      <c r="E14" s="23"/>
      <c r="F14" s="23"/>
      <c r="G14" s="14"/>
      <c r="H14" s="14"/>
    </row>
    <row r="15" spans="1:8" ht="15" customHeight="1">
      <c r="A15" s="14"/>
      <c r="B15" s="14"/>
      <c r="C15" s="14"/>
      <c r="D15" s="14"/>
      <c r="E15" s="23"/>
      <c r="F15" s="23"/>
      <c r="G15" s="14"/>
      <c r="H15" s="14"/>
    </row>
    <row r="16" spans="1:8" ht="15" customHeight="1">
      <c r="A16" s="213" t="s">
        <v>42</v>
      </c>
      <c r="B16" s="210"/>
      <c r="C16" s="210"/>
      <c r="D16" s="210"/>
      <c r="E16" s="23"/>
      <c r="F16" s="23"/>
      <c r="G16" s="14"/>
      <c r="H16" s="14"/>
    </row>
    <row r="17" spans="1:9" ht="15" customHeight="1">
      <c r="A17" s="20" t="s">
        <v>3</v>
      </c>
      <c r="B17" s="21" t="s">
        <v>0</v>
      </c>
      <c r="C17" s="3" t="s">
        <v>1</v>
      </c>
      <c r="D17" s="3" t="s">
        <v>2</v>
      </c>
      <c r="E17" s="23"/>
      <c r="F17" s="23"/>
      <c r="G17" s="14"/>
      <c r="H17" s="14"/>
    </row>
    <row r="18" spans="1:9" ht="15" customHeight="1">
      <c r="A18" s="16">
        <v>1</v>
      </c>
      <c r="B18" s="7" t="s">
        <v>36</v>
      </c>
      <c r="C18" s="212"/>
      <c r="D18" s="212"/>
      <c r="E18" s="14"/>
      <c r="F18" s="14"/>
      <c r="G18" s="14"/>
      <c r="H18" s="14"/>
    </row>
    <row r="19" spans="1:9" ht="15" customHeight="1">
      <c r="A19" s="16">
        <v>2</v>
      </c>
      <c r="B19" s="22" t="s">
        <v>37</v>
      </c>
      <c r="C19" s="212"/>
      <c r="D19" s="212"/>
      <c r="E19" s="14" t="s">
        <v>63</v>
      </c>
      <c r="F19" s="14"/>
      <c r="G19" s="14"/>
      <c r="H19" s="14"/>
    </row>
    <row r="20" spans="1:9" ht="15" customHeight="1">
      <c r="A20" s="16">
        <v>3</v>
      </c>
      <c r="B20" s="7" t="s">
        <v>60</v>
      </c>
      <c r="C20" s="4"/>
      <c r="D20" s="4"/>
      <c r="E20" s="14"/>
      <c r="F20" s="14"/>
      <c r="G20" s="14"/>
      <c r="H20" s="14"/>
    </row>
    <row r="21" spans="1:9" ht="15" customHeight="1">
      <c r="A21" s="16">
        <v>4</v>
      </c>
      <c r="B21" s="7" t="s">
        <v>35</v>
      </c>
      <c r="C21" s="212"/>
      <c r="D21" s="212"/>
      <c r="E21" s="14"/>
      <c r="F21" s="14"/>
      <c r="G21" s="14"/>
      <c r="H21" s="14"/>
    </row>
    <row r="22" spans="1:9" ht="15" customHeight="1">
      <c r="A22" s="16">
        <v>5</v>
      </c>
      <c r="B22" s="7" t="s">
        <v>43</v>
      </c>
      <c r="C22" s="7"/>
      <c r="D22" s="7"/>
      <c r="E22" s="33" t="s">
        <v>71</v>
      </c>
      <c r="F22" s="14"/>
      <c r="G22" s="14"/>
      <c r="H22" s="14"/>
    </row>
    <row r="23" spans="1:9" ht="15" customHeight="1">
      <c r="A23" s="16">
        <v>6</v>
      </c>
      <c r="B23" s="7" t="s">
        <v>44</v>
      </c>
      <c r="C23" s="7"/>
      <c r="D23" s="7"/>
      <c r="E23" s="14"/>
      <c r="F23" s="14"/>
      <c r="G23" s="14"/>
      <c r="H23" s="14"/>
    </row>
    <row r="24" spans="1:9" ht="15" customHeight="1">
      <c r="A24" s="24">
        <v>7</v>
      </c>
      <c r="B24" s="22" t="s">
        <v>64</v>
      </c>
      <c r="C24" s="22"/>
      <c r="D24" s="22"/>
      <c r="E24" s="14" t="s">
        <v>65</v>
      </c>
      <c r="F24" s="14"/>
      <c r="G24" s="14"/>
      <c r="H24" s="14"/>
    </row>
    <row r="25" spans="1:9" ht="15" customHeight="1">
      <c r="A25" s="15"/>
      <c r="B25" s="14"/>
      <c r="C25" s="14"/>
      <c r="D25" s="14"/>
      <c r="E25" s="14"/>
      <c r="F25" s="14"/>
      <c r="G25" s="14"/>
      <c r="H25" s="14"/>
    </row>
    <row r="26" spans="1:9" ht="15" customHeight="1">
      <c r="A26" s="210" t="s">
        <v>41</v>
      </c>
      <c r="B26" s="210"/>
      <c r="C26" s="210"/>
      <c r="D26" s="210"/>
      <c r="E26" s="210"/>
      <c r="F26" s="210"/>
      <c r="G26" s="210"/>
      <c r="H26" s="210"/>
    </row>
    <row r="27" spans="1:9" ht="15" customHeight="1">
      <c r="A27" s="216" t="s">
        <v>3</v>
      </c>
      <c r="B27" s="217" t="s">
        <v>0</v>
      </c>
      <c r="C27" s="216" t="s">
        <v>10</v>
      </c>
      <c r="D27" s="216"/>
      <c r="E27" s="216" t="s">
        <v>12</v>
      </c>
      <c r="F27" s="216"/>
      <c r="G27" s="216" t="s">
        <v>11</v>
      </c>
      <c r="H27" s="216"/>
    </row>
    <row r="28" spans="1:9">
      <c r="A28" s="216"/>
      <c r="B28" s="217"/>
      <c r="C28" s="3" t="s">
        <v>1</v>
      </c>
      <c r="D28" s="3" t="s">
        <v>2</v>
      </c>
      <c r="E28" s="3" t="s">
        <v>1</v>
      </c>
      <c r="F28" s="3" t="s">
        <v>2</v>
      </c>
      <c r="G28" s="3" t="s">
        <v>1</v>
      </c>
      <c r="H28" s="3" t="s">
        <v>2</v>
      </c>
    </row>
    <row r="29" spans="1:9" ht="15" customHeight="1">
      <c r="A29" s="4"/>
      <c r="B29" s="12" t="s">
        <v>5</v>
      </c>
      <c r="C29" s="5"/>
      <c r="D29" s="5"/>
      <c r="E29" s="5"/>
      <c r="F29" s="5"/>
      <c r="G29" s="6"/>
      <c r="H29" s="6"/>
      <c r="I29" s="1" t="s">
        <v>66</v>
      </c>
    </row>
    <row r="30" spans="1:9" ht="15" customHeight="1">
      <c r="A30" s="4">
        <v>1</v>
      </c>
      <c r="B30" s="9" t="s">
        <v>8</v>
      </c>
      <c r="C30" s="5"/>
      <c r="D30" s="5"/>
      <c r="E30" s="5"/>
      <c r="F30" s="5"/>
      <c r="G30" s="6"/>
      <c r="H30" s="6"/>
    </row>
    <row r="31" spans="1:9" ht="15" customHeight="1">
      <c r="A31" s="4">
        <v>2</v>
      </c>
      <c r="B31" s="9" t="s">
        <v>22</v>
      </c>
      <c r="C31" s="5"/>
      <c r="D31" s="5"/>
      <c r="E31" s="5"/>
      <c r="F31" s="5"/>
      <c r="G31" s="6"/>
      <c r="H31" s="6"/>
    </row>
    <row r="32" spans="1:9" s="28" customFormat="1" ht="15" customHeight="1">
      <c r="A32" s="25">
        <v>3</v>
      </c>
      <c r="B32" s="22" t="s">
        <v>9</v>
      </c>
      <c r="C32" s="26"/>
      <c r="D32" s="26"/>
      <c r="E32" s="26"/>
      <c r="F32" s="26"/>
      <c r="G32" s="27"/>
      <c r="H32" s="27"/>
    </row>
    <row r="33" spans="1:8" ht="15" customHeight="1">
      <c r="A33" s="4">
        <v>4</v>
      </c>
      <c r="B33" s="10" t="s">
        <v>61</v>
      </c>
      <c r="C33" s="5"/>
      <c r="D33" s="5"/>
      <c r="E33" s="5"/>
      <c r="F33" s="5"/>
      <c r="G33" s="6"/>
      <c r="H33" s="6"/>
    </row>
    <row r="34" spans="1:8" ht="15" customHeight="1">
      <c r="A34" s="4">
        <v>5</v>
      </c>
      <c r="B34" s="13" t="s">
        <v>15</v>
      </c>
      <c r="C34" s="5"/>
      <c r="D34" s="5"/>
      <c r="E34" s="5"/>
      <c r="F34" s="5"/>
      <c r="G34" s="6"/>
      <c r="H34" s="6"/>
    </row>
    <row r="35" spans="1:8" ht="15" customHeight="1">
      <c r="A35" s="4">
        <v>6</v>
      </c>
      <c r="B35" s="13" t="s">
        <v>49</v>
      </c>
      <c r="C35" s="5"/>
      <c r="D35" s="5"/>
      <c r="E35" s="5"/>
      <c r="F35" s="5"/>
      <c r="G35" s="6"/>
      <c r="H35" s="6"/>
    </row>
    <row r="36" spans="1:8" ht="15" customHeight="1">
      <c r="A36" s="4">
        <v>7</v>
      </c>
      <c r="B36" s="13" t="s">
        <v>23</v>
      </c>
      <c r="C36" s="5"/>
      <c r="D36" s="5"/>
      <c r="E36" s="5"/>
      <c r="F36" s="5"/>
      <c r="G36" s="6"/>
      <c r="H36" s="6"/>
    </row>
    <row r="37" spans="1:8" ht="15" customHeight="1">
      <c r="A37" s="4">
        <v>8</v>
      </c>
      <c r="B37" s="31" t="s">
        <v>24</v>
      </c>
      <c r="C37" s="5"/>
      <c r="D37" s="5"/>
      <c r="E37" s="5"/>
      <c r="F37" s="5"/>
      <c r="G37" s="6"/>
      <c r="H37" s="6"/>
    </row>
    <row r="38" spans="1:8" ht="15" customHeight="1">
      <c r="A38" s="4">
        <v>9</v>
      </c>
      <c r="B38" s="13" t="s">
        <v>47</v>
      </c>
      <c r="C38" s="5"/>
      <c r="D38" s="5"/>
      <c r="E38" s="5"/>
      <c r="F38" s="5"/>
      <c r="G38" s="6"/>
      <c r="H38" s="6"/>
    </row>
    <row r="39" spans="1:8" ht="15" customHeight="1">
      <c r="A39" s="4">
        <v>10</v>
      </c>
      <c r="B39" s="30" t="s">
        <v>25</v>
      </c>
      <c r="C39" s="5"/>
      <c r="D39" s="5"/>
      <c r="E39" s="5"/>
      <c r="F39" s="5"/>
      <c r="G39" s="6"/>
      <c r="H39" s="6"/>
    </row>
    <row r="40" spans="1:8" ht="15" customHeight="1">
      <c r="A40" s="4">
        <v>11</v>
      </c>
      <c r="B40" s="13" t="s">
        <v>17</v>
      </c>
      <c r="C40" s="5"/>
      <c r="D40" s="5"/>
      <c r="E40" s="5"/>
      <c r="F40" s="5"/>
      <c r="G40" s="6"/>
      <c r="H40" s="6"/>
    </row>
    <row r="41" spans="1:8" ht="15" customHeight="1">
      <c r="A41" s="4">
        <v>12</v>
      </c>
      <c r="B41" s="13" t="s">
        <v>16</v>
      </c>
      <c r="C41" s="5"/>
      <c r="D41" s="5"/>
      <c r="E41" s="5"/>
      <c r="F41" s="5"/>
      <c r="G41" s="6"/>
      <c r="H41" s="6"/>
    </row>
    <row r="42" spans="1:8" ht="15" customHeight="1">
      <c r="A42" s="4">
        <v>13</v>
      </c>
      <c r="B42" s="31" t="s">
        <v>48</v>
      </c>
      <c r="C42" s="5"/>
      <c r="D42" s="5"/>
      <c r="E42" s="5"/>
      <c r="F42" s="5"/>
      <c r="G42" s="6"/>
      <c r="H42" s="6"/>
    </row>
    <row r="43" spans="1:8" ht="15" customHeight="1">
      <c r="A43" s="4">
        <v>14</v>
      </c>
      <c r="B43" s="13" t="s">
        <v>55</v>
      </c>
      <c r="C43" s="5"/>
      <c r="D43" s="5"/>
      <c r="E43" s="5"/>
      <c r="F43" s="5"/>
      <c r="G43" s="6"/>
      <c r="H43" s="6"/>
    </row>
    <row r="44" spans="1:8" ht="15" customHeight="1">
      <c r="A44" s="4">
        <v>15</v>
      </c>
      <c r="B44" s="13" t="s">
        <v>54</v>
      </c>
      <c r="C44" s="5"/>
      <c r="D44" s="5"/>
      <c r="E44" s="5"/>
      <c r="F44" s="5"/>
      <c r="G44" s="6"/>
      <c r="H44" s="6"/>
    </row>
    <row r="45" spans="1:8" ht="15" customHeight="1">
      <c r="A45" s="4">
        <v>16</v>
      </c>
      <c r="B45" s="9" t="s">
        <v>13</v>
      </c>
      <c r="C45" s="5"/>
      <c r="D45" s="5"/>
      <c r="E45" s="5"/>
      <c r="F45" s="5"/>
      <c r="G45" s="6"/>
      <c r="H45" s="6"/>
    </row>
    <row r="46" spans="1:8" ht="15" customHeight="1">
      <c r="A46" s="4">
        <v>17</v>
      </c>
      <c r="B46" s="9" t="s">
        <v>50</v>
      </c>
      <c r="C46" s="5"/>
      <c r="D46" s="5"/>
      <c r="E46" s="5"/>
      <c r="F46" s="5"/>
      <c r="G46" s="6"/>
      <c r="H46" s="6"/>
    </row>
    <row r="47" spans="1:8" ht="15" customHeight="1">
      <c r="A47" s="4">
        <v>18</v>
      </c>
      <c r="B47" s="9" t="s">
        <v>4</v>
      </c>
      <c r="C47" s="5"/>
      <c r="D47" s="5"/>
      <c r="E47" s="5"/>
      <c r="F47" s="5"/>
      <c r="G47" s="6"/>
      <c r="H47" s="6"/>
    </row>
    <row r="48" spans="1:8" ht="15" customHeight="1">
      <c r="A48" s="4">
        <v>19</v>
      </c>
      <c r="B48" s="9" t="s">
        <v>14</v>
      </c>
      <c r="C48" s="5"/>
      <c r="D48" s="5"/>
      <c r="E48" s="5"/>
      <c r="F48" s="5"/>
      <c r="G48" s="6"/>
      <c r="H48" s="6"/>
    </row>
    <row r="49" spans="1:8" ht="15" customHeight="1">
      <c r="A49" s="4">
        <v>20</v>
      </c>
      <c r="B49" s="9" t="s">
        <v>6</v>
      </c>
      <c r="C49" s="5"/>
      <c r="D49" s="5"/>
      <c r="E49" s="5"/>
      <c r="F49" s="5"/>
      <c r="G49" s="6"/>
      <c r="H49" s="6"/>
    </row>
    <row r="50" spans="1:8" ht="15" customHeight="1">
      <c r="A50" s="4">
        <v>21</v>
      </c>
      <c r="B50" s="11" t="s">
        <v>57</v>
      </c>
      <c r="C50" s="5"/>
      <c r="D50" s="5"/>
      <c r="E50" s="5"/>
      <c r="F50" s="5"/>
      <c r="G50" s="6"/>
      <c r="H50" s="6"/>
    </row>
    <row r="51" spans="1:8" ht="15" customHeight="1">
      <c r="A51" s="4"/>
      <c r="B51" s="11" t="s">
        <v>7</v>
      </c>
      <c r="C51" s="7"/>
      <c r="D51" s="7"/>
      <c r="E51" s="7"/>
      <c r="F51" s="7"/>
      <c r="G51" s="6"/>
      <c r="H51" s="6"/>
    </row>
    <row r="52" spans="1:8" ht="15" customHeight="1">
      <c r="A52" s="4">
        <v>22</v>
      </c>
      <c r="B52" s="30" t="s">
        <v>26</v>
      </c>
      <c r="C52" s="7"/>
      <c r="D52" s="7"/>
      <c r="E52" s="7"/>
      <c r="F52" s="7"/>
      <c r="G52" s="6"/>
      <c r="H52" s="6"/>
    </row>
    <row r="53" spans="1:8" ht="25.5">
      <c r="A53" s="4">
        <v>23</v>
      </c>
      <c r="B53" s="10" t="s">
        <v>18</v>
      </c>
      <c r="C53" s="32" t="s">
        <v>69</v>
      </c>
      <c r="D53" s="5"/>
      <c r="E53" s="5"/>
      <c r="F53" s="5"/>
      <c r="G53" s="6"/>
      <c r="H53" s="6"/>
    </row>
    <row r="54" spans="1:8" ht="15" customHeight="1">
      <c r="A54" s="4">
        <v>24</v>
      </c>
      <c r="B54" s="22" t="s">
        <v>51</v>
      </c>
      <c r="C54" s="5"/>
      <c r="D54" s="5"/>
      <c r="E54" s="5"/>
      <c r="F54" s="5"/>
      <c r="G54" s="6"/>
      <c r="H54" s="6"/>
    </row>
    <row r="55" spans="1:8" ht="15" customHeight="1">
      <c r="A55" s="4">
        <v>25</v>
      </c>
      <c r="B55" s="22" t="s">
        <v>56</v>
      </c>
      <c r="C55" s="5"/>
      <c r="D55" s="5"/>
      <c r="E55" s="5"/>
      <c r="F55" s="5"/>
      <c r="G55" s="6"/>
      <c r="H55" s="6"/>
    </row>
    <row r="56" spans="1:8" ht="15" customHeight="1">
      <c r="A56" s="4">
        <v>26</v>
      </c>
      <c r="B56" s="10" t="s">
        <v>53</v>
      </c>
      <c r="C56" s="5"/>
      <c r="D56" s="5"/>
      <c r="E56" s="5"/>
      <c r="F56" s="5"/>
      <c r="G56" s="6"/>
      <c r="H56" s="6"/>
    </row>
    <row r="57" spans="1:8" ht="15" customHeight="1">
      <c r="A57" s="4">
        <v>27</v>
      </c>
      <c r="B57" s="9" t="s">
        <v>19</v>
      </c>
      <c r="C57" s="5"/>
      <c r="D57" s="5"/>
      <c r="E57" s="5"/>
      <c r="F57" s="5"/>
      <c r="G57" s="6"/>
      <c r="H57" s="6"/>
    </row>
    <row r="58" spans="1:8" ht="15" customHeight="1">
      <c r="A58" s="4">
        <v>28</v>
      </c>
      <c r="B58" s="9" t="s">
        <v>20</v>
      </c>
      <c r="C58" s="5"/>
      <c r="D58" s="5"/>
      <c r="E58" s="5"/>
      <c r="F58" s="5"/>
      <c r="G58" s="6"/>
      <c r="H58" s="6"/>
    </row>
    <row r="59" spans="1:8" ht="15" customHeight="1">
      <c r="A59" s="4">
        <v>29</v>
      </c>
      <c r="B59" s="29" t="s">
        <v>52</v>
      </c>
      <c r="C59" s="5"/>
      <c r="D59" s="5"/>
      <c r="E59" s="5"/>
      <c r="F59" s="5"/>
      <c r="G59" s="6"/>
      <c r="H59" s="6"/>
    </row>
    <row r="60" spans="1:8" ht="15" customHeight="1">
      <c r="A60" s="4">
        <v>30</v>
      </c>
      <c r="B60" s="9" t="s">
        <v>21</v>
      </c>
      <c r="C60" s="7"/>
      <c r="D60" s="7"/>
      <c r="E60" s="7"/>
      <c r="F60" s="7"/>
      <c r="G60" s="6"/>
      <c r="H60" s="6"/>
    </row>
    <row r="61" spans="1:8" ht="15" customHeight="1">
      <c r="A61" s="17">
        <v>31</v>
      </c>
      <c r="B61" s="2" t="s">
        <v>58</v>
      </c>
      <c r="C61" s="5"/>
      <c r="D61" s="5"/>
      <c r="E61" s="5"/>
      <c r="F61" s="5"/>
      <c r="G61" s="6"/>
      <c r="H61" s="6"/>
    </row>
    <row r="62" spans="1:8" ht="15" customHeight="1">
      <c r="A62" s="17">
        <v>32</v>
      </c>
      <c r="B62" s="2" t="s">
        <v>59</v>
      </c>
      <c r="C62" s="5"/>
      <c r="D62" s="5"/>
      <c r="E62" s="5"/>
      <c r="F62" s="5"/>
      <c r="G62" s="6"/>
      <c r="H62" s="6"/>
    </row>
    <row r="63" spans="1:8" ht="15.75" customHeight="1">
      <c r="A63" s="215" t="s">
        <v>46</v>
      </c>
      <c r="B63" s="215"/>
      <c r="C63" s="215"/>
      <c r="D63" s="215"/>
      <c r="E63" s="215"/>
      <c r="F63" s="215"/>
      <c r="G63" s="215"/>
      <c r="H63" s="215"/>
    </row>
    <row r="64" spans="1:8">
      <c r="A64" s="8"/>
      <c r="B64" s="8"/>
      <c r="C64" s="8"/>
      <c r="D64" s="8"/>
      <c r="E64" s="8"/>
      <c r="F64" s="8"/>
      <c r="G64" s="8"/>
      <c r="H64" s="8"/>
    </row>
    <row r="65" spans="2:2">
      <c r="B65" s="28" t="s">
        <v>67</v>
      </c>
    </row>
    <row r="68" spans="2:2">
      <c r="B68" s="1" t="s">
        <v>68</v>
      </c>
    </row>
    <row r="69" spans="2:2">
      <c r="B69" s="1" t="s">
        <v>72</v>
      </c>
    </row>
    <row r="70" spans="2:2">
      <c r="B70" s="1" t="s">
        <v>70</v>
      </c>
    </row>
  </sheetData>
  <mergeCells count="18">
    <mergeCell ref="A63:H63"/>
    <mergeCell ref="C27:D27"/>
    <mergeCell ref="E27:F27"/>
    <mergeCell ref="G27:H27"/>
    <mergeCell ref="A27:A28"/>
    <mergeCell ref="B27:B28"/>
    <mergeCell ref="A26:H26"/>
    <mergeCell ref="A2:D2"/>
    <mergeCell ref="C18:D18"/>
    <mergeCell ref="C19:D19"/>
    <mergeCell ref="C21:D21"/>
    <mergeCell ref="A16:D16"/>
    <mergeCell ref="A3:D3"/>
    <mergeCell ref="C5:D5"/>
    <mergeCell ref="C6:D6"/>
    <mergeCell ref="C7:D7"/>
    <mergeCell ref="C9:D9"/>
    <mergeCell ref="C10:D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Z83"/>
  <sheetViews>
    <sheetView zoomScale="90" zoomScaleNormal="90" workbookViewId="0">
      <selection activeCell="A4" sqref="A4"/>
    </sheetView>
  </sheetViews>
  <sheetFormatPr defaultColWidth="9.85546875" defaultRowHeight="15"/>
  <cols>
    <col min="1" max="1" width="48" style="55" customWidth="1"/>
    <col min="2" max="2" width="9.140625" style="55" customWidth="1"/>
    <col min="3" max="3" width="19.42578125" style="55" bestFit="1" customWidth="1"/>
    <col min="4" max="4" width="20.28515625" style="55" bestFit="1" customWidth="1"/>
    <col min="5" max="5" width="21.85546875" style="55" bestFit="1" customWidth="1"/>
    <col min="6" max="6" width="17.7109375" style="55" bestFit="1" customWidth="1"/>
    <col min="7" max="7" width="20" style="55" bestFit="1" customWidth="1"/>
    <col min="8" max="8" width="17.42578125" style="55" bestFit="1" customWidth="1"/>
    <col min="9" max="9" width="17.85546875" style="55" customWidth="1"/>
    <col min="10" max="10" width="19.42578125" style="55" bestFit="1" customWidth="1"/>
    <col min="11" max="11" width="17.85546875" style="55" bestFit="1" customWidth="1"/>
    <col min="12" max="12" width="9.85546875" style="55"/>
    <col min="13" max="16384" width="9.85546875" style="45"/>
  </cols>
  <sheetData>
    <row r="1" spans="1:26" s="34" customFormat="1">
      <c r="A1" s="260" t="s">
        <v>222</v>
      </c>
      <c r="B1" s="260"/>
      <c r="C1" s="260"/>
      <c r="D1" s="260"/>
      <c r="I1" s="35" t="s">
        <v>73</v>
      </c>
      <c r="J1" s="36"/>
    </row>
    <row r="2" spans="1:26" s="34" customFormat="1" ht="14.45">
      <c r="A2" s="37"/>
      <c r="B2" s="37"/>
      <c r="C2" s="38"/>
      <c r="J2" s="39"/>
    </row>
    <row r="3" spans="1:26" s="34" customFormat="1" ht="14.45">
      <c r="A3" s="40" t="s">
        <v>204</v>
      </c>
      <c r="B3" s="40"/>
      <c r="C3" s="38"/>
      <c r="J3" s="39"/>
    </row>
    <row r="4" spans="1:26" s="34" customFormat="1" ht="14.45">
      <c r="A4" s="41"/>
      <c r="B4" s="41"/>
      <c r="C4" s="38"/>
      <c r="J4" s="39"/>
    </row>
    <row r="5" spans="1:26" s="34" customFormat="1" ht="14.45">
      <c r="A5" s="41"/>
      <c r="B5" s="41"/>
      <c r="C5" s="38"/>
      <c r="J5" s="39"/>
    </row>
    <row r="6" spans="1:26" s="34" customFormat="1" ht="15" customHeight="1">
      <c r="A6" s="218" t="s">
        <v>0</v>
      </c>
      <c r="B6" s="218" t="s">
        <v>150</v>
      </c>
      <c r="C6" s="220" t="s">
        <v>91</v>
      </c>
      <c r="D6" s="220" t="s">
        <v>74</v>
      </c>
      <c r="E6" s="220" t="s">
        <v>147</v>
      </c>
      <c r="F6" s="220" t="s">
        <v>148</v>
      </c>
      <c r="G6" s="220" t="s">
        <v>149</v>
      </c>
      <c r="H6" s="220" t="s">
        <v>75</v>
      </c>
      <c r="I6" s="220" t="s">
        <v>76</v>
      </c>
      <c r="J6" s="223" t="s">
        <v>77</v>
      </c>
    </row>
    <row r="7" spans="1:26" s="34" customFormat="1" ht="32.25" customHeight="1">
      <c r="A7" s="219"/>
      <c r="B7" s="219"/>
      <c r="C7" s="221"/>
      <c r="D7" s="221"/>
      <c r="E7" s="221"/>
      <c r="F7" s="221"/>
      <c r="G7" s="221"/>
      <c r="H7" s="221"/>
      <c r="I7" s="221"/>
      <c r="J7" s="224"/>
    </row>
    <row r="8" spans="1:26" s="43" customFormat="1" ht="14.45">
      <c r="A8" s="42" t="s">
        <v>5</v>
      </c>
      <c r="B8" s="190"/>
      <c r="C8" s="200"/>
      <c r="D8" s="201"/>
      <c r="E8" s="201"/>
      <c r="F8" s="201"/>
      <c r="G8" s="201"/>
      <c r="H8" s="201"/>
      <c r="I8" s="201"/>
      <c r="J8" s="202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</row>
    <row r="9" spans="1:26" ht="14.45">
      <c r="A9" s="44"/>
      <c r="B9" s="191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ht="14.45">
      <c r="A10" s="165" t="s">
        <v>161</v>
      </c>
      <c r="B10" s="192"/>
      <c r="C10" s="204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4.45">
      <c r="A11" s="45" t="s">
        <v>154</v>
      </c>
      <c r="B11" s="192"/>
      <c r="C11" s="204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</row>
    <row r="12" spans="1:26" ht="14.45">
      <c r="A12" s="45" t="s">
        <v>156</v>
      </c>
      <c r="B12" s="192"/>
      <c r="C12" s="204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ht="14.45">
      <c r="A13" s="45" t="s">
        <v>189</v>
      </c>
      <c r="B13" s="192"/>
      <c r="C13" s="204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ht="14.45">
      <c r="A14" s="45" t="s">
        <v>157</v>
      </c>
      <c r="B14" s="192"/>
      <c r="C14" s="204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4.45">
      <c r="A15" s="45" t="s">
        <v>158</v>
      </c>
      <c r="B15" s="192"/>
      <c r="C15" s="204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4.45">
      <c r="A16" s="164" t="s">
        <v>159</v>
      </c>
      <c r="B16" s="192"/>
      <c r="C16" s="204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14.45">
      <c r="A17" s="45" t="s">
        <v>190</v>
      </c>
      <c r="B17" s="192"/>
      <c r="C17" s="204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4.45">
      <c r="A18" s="45" t="s">
        <v>201</v>
      </c>
      <c r="B18" s="192"/>
      <c r="C18" s="204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4.45">
      <c r="A19" s="45" t="s">
        <v>160</v>
      </c>
      <c r="B19" s="192"/>
      <c r="C19" s="204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ht="14.45">
      <c r="A20" s="45"/>
      <c r="B20" s="192"/>
      <c r="C20" s="204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14.45">
      <c r="A21" s="45" t="s">
        <v>191</v>
      </c>
      <c r="B21" s="192"/>
      <c r="C21" s="204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45">
      <c r="A22" s="45" t="s">
        <v>192</v>
      </c>
      <c r="B22" s="192"/>
      <c r="C22" s="20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45">
      <c r="A23" s="45"/>
      <c r="B23" s="192"/>
      <c r="C23" s="204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4.45">
      <c r="A24" s="164" t="s">
        <v>155</v>
      </c>
      <c r="B24" s="192"/>
      <c r="C24" s="204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4.45">
      <c r="A25" s="46" t="s">
        <v>193</v>
      </c>
      <c r="B25" s="192"/>
      <c r="C25" s="20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4.45">
      <c r="A26" s="46" t="s">
        <v>151</v>
      </c>
      <c r="B26" s="192"/>
      <c r="C26" s="204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4.45">
      <c r="A27" s="46" t="s">
        <v>152</v>
      </c>
      <c r="B27" s="192"/>
      <c r="C27" s="204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4.45">
      <c r="A28" s="46" t="s">
        <v>179</v>
      </c>
      <c r="B28" s="192"/>
      <c r="C28" s="20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45">
      <c r="A29" s="46" t="s">
        <v>153</v>
      </c>
      <c r="B29" s="192"/>
      <c r="C29" s="204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s="48" customFormat="1" ht="14.45">
      <c r="A30" s="46" t="s">
        <v>162</v>
      </c>
      <c r="B30" s="193"/>
      <c r="C30" s="20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14.45">
      <c r="A31" s="46" t="s">
        <v>163</v>
      </c>
      <c r="B31" s="191"/>
      <c r="C31" s="20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45">
      <c r="A32" s="46" t="s">
        <v>194</v>
      </c>
      <c r="B32" s="192"/>
      <c r="C32" s="204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45">
      <c r="A33" s="46" t="s">
        <v>195</v>
      </c>
      <c r="B33" s="192"/>
      <c r="C33" s="204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45">
      <c r="A34" s="46" t="s">
        <v>164</v>
      </c>
      <c r="B34" s="192"/>
      <c r="C34" s="204"/>
      <c r="D34" s="204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s="48" customFormat="1" ht="14.45">
      <c r="A35" s="166" t="s">
        <v>196</v>
      </c>
      <c r="B35" s="193"/>
      <c r="C35" s="20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14.45">
      <c r="A36" s="167" t="s">
        <v>165</v>
      </c>
      <c r="B36" s="191"/>
      <c r="C36" s="204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4.45">
      <c r="A37" s="166" t="s">
        <v>166</v>
      </c>
      <c r="B37" s="192"/>
      <c r="C37" s="204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s="48" customFormat="1" ht="14.45">
      <c r="A38" s="166" t="s">
        <v>167</v>
      </c>
      <c r="B38" s="193"/>
      <c r="C38" s="189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>
      <c r="A39" s="166" t="s">
        <v>168</v>
      </c>
      <c r="B39" s="191"/>
      <c r="C39" s="204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>
      <c r="A40" s="46" t="s">
        <v>169</v>
      </c>
      <c r="B40" s="192"/>
      <c r="C40" s="204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s="48" customFormat="1">
      <c r="A41" s="47" t="s">
        <v>197</v>
      </c>
      <c r="B41" s="193"/>
      <c r="C41" s="189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s="56" customFormat="1">
      <c r="A42" s="47"/>
      <c r="B42" s="193"/>
      <c r="C42" s="189"/>
    </row>
    <row r="43" spans="1:26" s="56" customFormat="1">
      <c r="A43" s="47" t="s">
        <v>198</v>
      </c>
      <c r="B43" s="193"/>
      <c r="C43" s="189"/>
    </row>
    <row r="44" spans="1:26" s="56" customFormat="1">
      <c r="A44" s="47" t="s">
        <v>178</v>
      </c>
      <c r="B44" s="193"/>
      <c r="C44" s="189"/>
    </row>
    <row r="45" spans="1:26">
      <c r="A45" s="47" t="s">
        <v>80</v>
      </c>
      <c r="B45" s="194"/>
      <c r="C45" s="204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>
      <c r="A46" s="47" t="s">
        <v>183</v>
      </c>
      <c r="B46" s="195"/>
      <c r="C46" s="20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>
      <c r="A47" s="44"/>
      <c r="B47" s="191"/>
      <c r="C47" s="204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>
      <c r="A48" s="168" t="s">
        <v>170</v>
      </c>
      <c r="B48" s="196"/>
      <c r="C48" s="204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>
      <c r="A49" s="169" t="s">
        <v>171</v>
      </c>
      <c r="B49" s="195"/>
      <c r="C49" s="204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>
      <c r="A50" s="49"/>
      <c r="B50" s="195"/>
      <c r="C50" s="204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>
      <c r="A51" s="49" t="s">
        <v>199</v>
      </c>
      <c r="B51" s="195"/>
      <c r="C51" s="204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>
      <c r="A52" s="49" t="s">
        <v>173</v>
      </c>
      <c r="B52" s="195"/>
      <c r="C52" s="204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>
      <c r="A53" s="49" t="s">
        <v>172</v>
      </c>
      <c r="B53" s="195"/>
      <c r="C53" s="204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>
      <c r="A54" s="49" t="s">
        <v>19</v>
      </c>
      <c r="B54" s="195"/>
      <c r="C54" s="204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s="48" customFormat="1">
      <c r="A55" s="49" t="s">
        <v>174</v>
      </c>
      <c r="B55" s="193"/>
      <c r="C55" s="20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>
      <c r="A56" s="49" t="s">
        <v>175</v>
      </c>
      <c r="B56" s="191"/>
      <c r="C56" s="204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>
      <c r="A57" s="49" t="s">
        <v>176</v>
      </c>
      <c r="B57" s="194"/>
      <c r="C57" s="204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>
      <c r="A58" s="49" t="s">
        <v>177</v>
      </c>
      <c r="B58" s="197"/>
      <c r="C58" s="204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>
      <c r="A59" s="49" t="s">
        <v>20</v>
      </c>
      <c r="B59" s="194"/>
      <c r="C59" s="204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>
      <c r="A60" s="49" t="s">
        <v>180</v>
      </c>
      <c r="B60" s="194"/>
      <c r="C60" s="204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>
      <c r="A61" s="49" t="s">
        <v>181</v>
      </c>
      <c r="B61" s="194"/>
      <c r="C61" s="204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>
      <c r="A62" s="170" t="s">
        <v>184</v>
      </c>
      <c r="B62" s="194"/>
      <c r="C62" s="204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>
      <c r="A63" s="49" t="s">
        <v>185</v>
      </c>
      <c r="B63" s="194"/>
      <c r="C63" s="204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>
      <c r="A64" s="49" t="s">
        <v>186</v>
      </c>
      <c r="B64" s="194"/>
      <c r="C64" s="204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>
      <c r="A65" s="50"/>
      <c r="B65" s="194"/>
      <c r="C65" s="204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s="187" customFormat="1">
      <c r="A66" s="186" t="s">
        <v>182</v>
      </c>
      <c r="B66" s="198"/>
      <c r="C66" s="189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s="189" customFormat="1">
      <c r="A67" s="188" t="s">
        <v>208</v>
      </c>
      <c r="B67" s="188"/>
    </row>
    <row r="68" spans="1:26" s="189" customFormat="1">
      <c r="A68" s="208" t="s">
        <v>207</v>
      </c>
      <c r="B68" s="188"/>
    </row>
    <row r="69" spans="1:26" s="189" customFormat="1">
      <c r="A69" s="188" t="s">
        <v>209</v>
      </c>
      <c r="B69" s="188"/>
    </row>
    <row r="70" spans="1:26" s="189" customFormat="1">
      <c r="A70" s="188" t="s">
        <v>210</v>
      </c>
      <c r="B70" s="188"/>
    </row>
    <row r="71" spans="1:26" s="189" customFormat="1">
      <c r="A71" s="188"/>
      <c r="B71" s="188"/>
    </row>
    <row r="72" spans="1:26" s="189" customFormat="1">
      <c r="A72" s="188" t="s">
        <v>211</v>
      </c>
      <c r="B72" s="188"/>
    </row>
    <row r="73" spans="1:26" s="189" customFormat="1">
      <c r="A73" s="209" t="s">
        <v>214</v>
      </c>
      <c r="B73" s="188"/>
    </row>
    <row r="74" spans="1:26" s="53" customFormat="1">
      <c r="A74" s="52" t="s">
        <v>79</v>
      </c>
      <c r="B74" s="199"/>
      <c r="C74" s="207"/>
      <c r="D74" s="207"/>
      <c r="E74" s="207"/>
      <c r="F74" s="207"/>
      <c r="G74" s="207"/>
      <c r="H74" s="207"/>
      <c r="I74" s="207"/>
      <c r="J74" s="56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</row>
    <row r="75" spans="1:26"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>
      <c r="A76" s="171" t="s">
        <v>187</v>
      </c>
    </row>
    <row r="77" spans="1:26">
      <c r="A77" s="172">
        <v>1</v>
      </c>
      <c r="B77" s="55" t="s">
        <v>188</v>
      </c>
    </row>
    <row r="78" spans="1:26">
      <c r="A78" s="172">
        <v>2</v>
      </c>
      <c r="B78" s="222" t="s">
        <v>203</v>
      </c>
      <c r="C78" s="222"/>
      <c r="D78" s="222"/>
      <c r="E78" s="222"/>
      <c r="F78" s="222"/>
      <c r="G78" s="222"/>
      <c r="H78" s="222"/>
    </row>
    <row r="79" spans="1:26">
      <c r="A79" s="172">
        <v>3</v>
      </c>
      <c r="B79" s="55" t="s">
        <v>200</v>
      </c>
    </row>
    <row r="80" spans="1:26">
      <c r="A80" s="172">
        <v>4</v>
      </c>
      <c r="B80" s="45" t="s">
        <v>213</v>
      </c>
    </row>
    <row r="81" spans="1:8">
      <c r="A81" s="172">
        <v>4</v>
      </c>
      <c r="B81" s="55" t="s">
        <v>212</v>
      </c>
    </row>
    <row r="82" spans="1:8">
      <c r="B82" s="45"/>
    </row>
    <row r="83" spans="1:8">
      <c r="B83" s="222" t="s">
        <v>202</v>
      </c>
      <c r="C83" s="222"/>
      <c r="D83" s="222"/>
      <c r="E83" s="222"/>
      <c r="F83" s="222"/>
      <c r="G83" s="222"/>
      <c r="H83" s="222"/>
    </row>
  </sheetData>
  <mergeCells count="12">
    <mergeCell ref="B78:H78"/>
    <mergeCell ref="B83:H83"/>
    <mergeCell ref="H6:H7"/>
    <mergeCell ref="I6:I7"/>
    <mergeCell ref="J6:J7"/>
    <mergeCell ref="G6:G7"/>
    <mergeCell ref="A6:A7"/>
    <mergeCell ref="C6:C7"/>
    <mergeCell ref="D6:D7"/>
    <mergeCell ref="E6:E7"/>
    <mergeCell ref="F6:F7"/>
    <mergeCell ref="B6:B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72"/>
  <sheetViews>
    <sheetView zoomScaleNormal="100" zoomScaleSheetLayoutView="100" workbookViewId="0">
      <pane xSplit="1" ySplit="7" topLeftCell="B8" activePane="bottomRight" state="frozen"/>
      <selection activeCell="D21" sqref="D21:L44"/>
      <selection pane="topRight" activeCell="D21" sqref="D21:L44"/>
      <selection pane="bottomLeft" activeCell="D21" sqref="D21:L44"/>
      <selection pane="bottomRight" sqref="A1:D1"/>
    </sheetView>
  </sheetViews>
  <sheetFormatPr defaultColWidth="13.140625" defaultRowHeight="12.75"/>
  <cols>
    <col min="1" max="1" width="57.28515625" style="57" customWidth="1"/>
    <col min="2" max="2" width="11.85546875" style="59" customWidth="1"/>
    <col min="3" max="3" width="13.5703125" style="57" customWidth="1"/>
    <col min="4" max="4" width="11.5703125" style="57" customWidth="1"/>
    <col min="5" max="5" width="12" style="57" customWidth="1"/>
    <col min="6" max="6" width="12.140625" style="57" customWidth="1"/>
    <col min="7" max="7" width="10.42578125" style="57" customWidth="1"/>
    <col min="8" max="8" width="9.140625" style="57" customWidth="1"/>
    <col min="9" max="9" width="9.5703125" style="57" customWidth="1"/>
    <col min="10" max="10" width="11.85546875" style="57" customWidth="1"/>
    <col min="11" max="11" width="10.140625" style="57" customWidth="1"/>
    <col min="12" max="12" width="9.5703125" style="57" customWidth="1"/>
    <col min="13" max="13" width="14.28515625" style="57" bestFit="1" customWidth="1"/>
    <col min="14" max="16384" width="13.140625" style="57"/>
  </cols>
  <sheetData>
    <row r="1" spans="1:16" ht="15.75">
      <c r="A1" s="260" t="s">
        <v>222</v>
      </c>
      <c r="B1" s="260"/>
      <c r="C1" s="260"/>
      <c r="D1" s="260"/>
      <c r="L1" s="58" t="s">
        <v>81</v>
      </c>
    </row>
    <row r="3" spans="1:16" ht="12.95">
      <c r="A3" s="57" t="s">
        <v>221</v>
      </c>
    </row>
    <row r="6" spans="1:16" ht="15" customHeight="1">
      <c r="A6" s="235" t="s">
        <v>0</v>
      </c>
      <c r="B6" s="237" t="s">
        <v>82</v>
      </c>
      <c r="C6" s="238" t="s">
        <v>205</v>
      </c>
      <c r="D6" s="229" t="s">
        <v>206</v>
      </c>
      <c r="E6" s="229" t="s">
        <v>83</v>
      </c>
      <c r="F6" s="229" t="s">
        <v>216</v>
      </c>
      <c r="G6" s="229"/>
      <c r="H6" s="231" t="s">
        <v>85</v>
      </c>
      <c r="I6" s="231"/>
      <c r="J6" s="231"/>
      <c r="K6" s="231" t="s">
        <v>86</v>
      </c>
      <c r="L6" s="233" t="s">
        <v>87</v>
      </c>
      <c r="M6" s="225" t="s">
        <v>77</v>
      </c>
      <c r="N6" s="227" t="s">
        <v>78</v>
      </c>
      <c r="O6" s="60"/>
      <c r="P6" s="60"/>
    </row>
    <row r="7" spans="1:16" ht="36.75" customHeight="1">
      <c r="A7" s="236"/>
      <c r="B7" s="237"/>
      <c r="C7" s="239"/>
      <c r="D7" s="230"/>
      <c r="E7" s="230"/>
      <c r="F7" s="230"/>
      <c r="G7" s="230"/>
      <c r="H7" s="232"/>
      <c r="I7" s="232"/>
      <c r="J7" s="232"/>
      <c r="K7" s="232"/>
      <c r="L7" s="234"/>
      <c r="M7" s="226"/>
      <c r="N7" s="228"/>
      <c r="O7" s="60"/>
      <c r="P7" s="60"/>
    </row>
    <row r="8" spans="1:16" ht="19.5" customHeight="1">
      <c r="A8" s="61" t="s">
        <v>5</v>
      </c>
      <c r="B8" s="62"/>
      <c r="C8" s="63"/>
      <c r="D8" s="63"/>
      <c r="E8" s="63"/>
      <c r="F8" s="63"/>
      <c r="G8" s="63"/>
      <c r="H8" s="63"/>
      <c r="I8" s="63"/>
      <c r="J8" s="63"/>
      <c r="K8" s="63"/>
      <c r="L8" s="64"/>
      <c r="M8" s="65"/>
      <c r="N8" s="63"/>
      <c r="O8" s="60"/>
      <c r="P8" s="60"/>
    </row>
    <row r="9" spans="1:16" ht="13.5">
      <c r="A9" s="173" t="s">
        <v>161</v>
      </c>
      <c r="B9" s="62"/>
      <c r="C9" s="63"/>
      <c r="D9" s="63"/>
      <c r="E9" s="63"/>
      <c r="F9" s="63"/>
      <c r="G9" s="63"/>
      <c r="H9" s="63"/>
      <c r="I9" s="63"/>
      <c r="J9" s="63"/>
      <c r="K9" s="63"/>
      <c r="L9" s="64"/>
      <c r="M9" s="65"/>
      <c r="N9" s="63"/>
      <c r="O9" s="60"/>
      <c r="P9" s="60"/>
    </row>
    <row r="10" spans="1:16" ht="14.45">
      <c r="A10" s="54" t="s">
        <v>154</v>
      </c>
      <c r="B10" s="62"/>
      <c r="C10" s="63"/>
      <c r="D10" s="63"/>
      <c r="E10" s="63"/>
      <c r="F10" s="63"/>
      <c r="G10" s="63"/>
      <c r="H10" s="63"/>
      <c r="I10" s="63"/>
      <c r="J10" s="63"/>
      <c r="K10" s="63"/>
      <c r="L10" s="64"/>
      <c r="M10" s="65"/>
      <c r="N10" s="63"/>
      <c r="O10" s="60"/>
      <c r="P10" s="60"/>
    </row>
    <row r="11" spans="1:16" ht="14.45">
      <c r="A11" s="54" t="s">
        <v>156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65"/>
      <c r="N11" s="63"/>
      <c r="O11" s="60"/>
      <c r="P11" s="60"/>
    </row>
    <row r="12" spans="1:16" ht="14.45">
      <c r="A12" s="54" t="s">
        <v>189</v>
      </c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5"/>
      <c r="N12" s="63"/>
      <c r="O12" s="60"/>
      <c r="P12" s="60"/>
    </row>
    <row r="13" spans="1:16" ht="14.45">
      <c r="A13" s="54" t="s">
        <v>157</v>
      </c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4"/>
      <c r="M13" s="65"/>
      <c r="N13" s="63"/>
      <c r="O13" s="60"/>
      <c r="P13" s="60"/>
    </row>
    <row r="14" spans="1:16" ht="14.45">
      <c r="A14" s="54" t="s">
        <v>158</v>
      </c>
      <c r="B14" s="68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71"/>
      <c r="N14" s="69"/>
      <c r="O14" s="60"/>
      <c r="P14" s="60"/>
    </row>
    <row r="15" spans="1:16" ht="14.45">
      <c r="A15" s="174" t="s">
        <v>159</v>
      </c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4"/>
      <c r="M15" s="65"/>
      <c r="N15" s="63"/>
      <c r="O15" s="60"/>
      <c r="P15" s="60"/>
    </row>
    <row r="16" spans="1:16" ht="14.45">
      <c r="A16" s="54" t="s">
        <v>190</v>
      </c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4"/>
      <c r="M16" s="65"/>
      <c r="N16" s="63"/>
      <c r="O16" s="60"/>
      <c r="P16" s="60"/>
    </row>
    <row r="17" spans="1:16" ht="14.45">
      <c r="A17" s="54" t="s">
        <v>201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4"/>
      <c r="M17" s="65"/>
      <c r="N17" s="63"/>
      <c r="O17" s="60"/>
      <c r="P17" s="60"/>
    </row>
    <row r="18" spans="1:16" ht="14.45">
      <c r="A18" s="54" t="s">
        <v>160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65"/>
      <c r="N18" s="63"/>
      <c r="O18" s="60"/>
      <c r="P18" s="60"/>
    </row>
    <row r="19" spans="1:16" s="72" customFormat="1" ht="14.45">
      <c r="A19" s="54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5"/>
      <c r="N19" s="63"/>
      <c r="O19" s="60"/>
      <c r="P19" s="60"/>
    </row>
    <row r="20" spans="1:16" ht="14.45">
      <c r="A20" s="54" t="s">
        <v>191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65"/>
      <c r="N20" s="63"/>
      <c r="O20" s="60"/>
      <c r="P20" s="60"/>
    </row>
    <row r="21" spans="1:16" ht="14.45">
      <c r="A21" s="54" t="s">
        <v>192</v>
      </c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70"/>
      <c r="M21" s="71"/>
      <c r="N21" s="69"/>
      <c r="O21" s="60"/>
      <c r="P21" s="60"/>
    </row>
    <row r="22" spans="1:16" ht="14.45">
      <c r="A22" s="54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71"/>
      <c r="N22" s="69"/>
      <c r="O22" s="60"/>
      <c r="P22" s="60"/>
    </row>
    <row r="23" spans="1:16" ht="14.45">
      <c r="A23" s="174" t="s">
        <v>155</v>
      </c>
      <c r="B23" s="68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65"/>
      <c r="N23" s="63"/>
      <c r="O23" s="60"/>
      <c r="P23" s="60"/>
    </row>
    <row r="24" spans="1:16" ht="14.45">
      <c r="A24" s="175" t="s">
        <v>193</v>
      </c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65"/>
      <c r="N24" s="63"/>
      <c r="O24" s="60"/>
      <c r="P24" s="60"/>
    </row>
    <row r="25" spans="1:16" ht="14.45">
      <c r="A25" s="175" t="s">
        <v>151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65"/>
      <c r="N25" s="63"/>
      <c r="O25" s="60"/>
      <c r="P25" s="60"/>
    </row>
    <row r="26" spans="1:16" ht="14.45">
      <c r="A26" s="175" t="s">
        <v>152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65"/>
      <c r="N26" s="63"/>
      <c r="O26" s="60"/>
      <c r="P26" s="60"/>
    </row>
    <row r="27" spans="1:16" ht="14.45">
      <c r="A27" s="175" t="s">
        <v>179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65"/>
      <c r="N27" s="63"/>
      <c r="O27" s="60"/>
      <c r="P27" s="60"/>
    </row>
    <row r="28" spans="1:16" ht="14.45">
      <c r="A28" s="175" t="s">
        <v>153</v>
      </c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65"/>
      <c r="N28" s="63"/>
      <c r="O28" s="60"/>
      <c r="P28" s="60"/>
    </row>
    <row r="29" spans="1:16" ht="14.45">
      <c r="A29" s="175" t="s">
        <v>162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65"/>
      <c r="N29" s="63"/>
      <c r="O29" s="60"/>
      <c r="P29" s="60"/>
    </row>
    <row r="30" spans="1:16" ht="14.45">
      <c r="A30" s="175" t="s">
        <v>163</v>
      </c>
      <c r="B30" s="62"/>
      <c r="C30" s="63"/>
      <c r="D30" s="63"/>
      <c r="E30" s="63"/>
      <c r="F30" s="63"/>
      <c r="G30" s="64"/>
      <c r="H30" s="63"/>
      <c r="I30" s="63"/>
      <c r="J30" s="63"/>
      <c r="K30" s="63"/>
      <c r="L30" s="64"/>
      <c r="M30" s="65"/>
      <c r="N30" s="63"/>
      <c r="O30" s="60"/>
      <c r="P30" s="60"/>
    </row>
    <row r="31" spans="1:16" ht="14.45">
      <c r="A31" s="175" t="s">
        <v>194</v>
      </c>
      <c r="B31" s="62"/>
      <c r="C31" s="63"/>
      <c r="D31" s="63"/>
      <c r="E31" s="63"/>
      <c r="F31" s="63"/>
      <c r="G31" s="64"/>
      <c r="H31" s="63"/>
      <c r="I31" s="63"/>
      <c r="J31" s="63"/>
      <c r="K31" s="63"/>
      <c r="L31" s="64"/>
      <c r="M31" s="65"/>
      <c r="N31" s="63"/>
      <c r="O31" s="60"/>
      <c r="P31" s="60"/>
    </row>
    <row r="32" spans="1:16" ht="14.45">
      <c r="A32" s="175" t="s">
        <v>195</v>
      </c>
      <c r="B32" s="62"/>
      <c r="C32" s="63"/>
      <c r="D32" s="63"/>
      <c r="E32" s="63"/>
      <c r="F32" s="63"/>
      <c r="G32" s="64"/>
      <c r="H32" s="63"/>
      <c r="I32" s="63"/>
      <c r="J32" s="63"/>
      <c r="K32" s="63"/>
      <c r="L32" s="64"/>
      <c r="M32" s="65"/>
      <c r="N32" s="63"/>
      <c r="O32" s="60"/>
      <c r="P32" s="60"/>
    </row>
    <row r="33" spans="1:16" ht="14.45">
      <c r="A33" s="175" t="s">
        <v>164</v>
      </c>
      <c r="B33" s="62"/>
      <c r="C33" s="63"/>
      <c r="D33" s="63"/>
      <c r="E33" s="63"/>
      <c r="F33" s="63"/>
      <c r="G33" s="64"/>
      <c r="H33" s="63"/>
      <c r="I33" s="63"/>
      <c r="J33" s="63"/>
      <c r="K33" s="63"/>
      <c r="L33" s="64"/>
      <c r="M33" s="65"/>
      <c r="N33" s="63"/>
      <c r="O33" s="60"/>
      <c r="P33" s="60"/>
    </row>
    <row r="34" spans="1:16" ht="14.45">
      <c r="A34" s="176" t="s">
        <v>196</v>
      </c>
      <c r="B34" s="62"/>
      <c r="C34" s="63"/>
      <c r="D34" s="63"/>
      <c r="E34" s="63"/>
      <c r="F34" s="63"/>
      <c r="G34" s="64"/>
      <c r="H34" s="63"/>
      <c r="I34" s="63"/>
      <c r="J34" s="63"/>
      <c r="K34" s="63"/>
      <c r="L34" s="64"/>
      <c r="M34" s="65"/>
      <c r="N34" s="63"/>
      <c r="O34" s="60"/>
      <c r="P34" s="60"/>
    </row>
    <row r="35" spans="1:16" ht="14.45">
      <c r="A35" s="177" t="s">
        <v>165</v>
      </c>
      <c r="B35" s="62"/>
      <c r="C35" s="63"/>
      <c r="D35" s="63"/>
      <c r="E35" s="63"/>
      <c r="F35" s="63"/>
      <c r="G35" s="64"/>
      <c r="H35" s="63"/>
      <c r="I35" s="63"/>
      <c r="J35" s="63"/>
      <c r="K35" s="63"/>
      <c r="L35" s="64"/>
      <c r="M35" s="67"/>
      <c r="N35" s="66"/>
      <c r="O35" s="60"/>
      <c r="P35" s="60"/>
    </row>
    <row r="36" spans="1:16" ht="14.45">
      <c r="A36" s="176" t="s">
        <v>166</v>
      </c>
      <c r="B36" s="62"/>
      <c r="C36" s="63"/>
      <c r="D36" s="63"/>
      <c r="E36" s="63"/>
      <c r="F36" s="63"/>
      <c r="G36" s="64"/>
      <c r="H36" s="63"/>
      <c r="I36" s="63"/>
      <c r="J36" s="63"/>
      <c r="K36" s="63"/>
      <c r="L36" s="64"/>
      <c r="M36" s="65"/>
      <c r="N36" s="63"/>
      <c r="O36" s="60"/>
      <c r="P36" s="60"/>
    </row>
    <row r="37" spans="1:16" ht="14.45">
      <c r="A37" s="176" t="s">
        <v>167</v>
      </c>
      <c r="B37" s="62"/>
      <c r="C37" s="63"/>
      <c r="D37" s="63"/>
      <c r="E37" s="63"/>
      <c r="F37" s="63"/>
      <c r="G37" s="64"/>
      <c r="H37" s="63"/>
      <c r="I37" s="63"/>
      <c r="J37" s="63"/>
      <c r="K37" s="63"/>
      <c r="L37" s="64"/>
      <c r="M37" s="65"/>
      <c r="N37" s="63"/>
      <c r="O37" s="60"/>
      <c r="P37" s="60"/>
    </row>
    <row r="38" spans="1:16" ht="14.45">
      <c r="A38" s="176" t="s">
        <v>168</v>
      </c>
      <c r="B38" s="62"/>
      <c r="C38" s="63"/>
      <c r="D38" s="63"/>
      <c r="E38" s="63"/>
      <c r="F38" s="63"/>
      <c r="G38" s="64"/>
      <c r="H38" s="63"/>
      <c r="I38" s="63"/>
      <c r="J38" s="63"/>
      <c r="K38" s="63"/>
      <c r="L38" s="64"/>
      <c r="M38" s="65"/>
      <c r="N38" s="63"/>
      <c r="O38" s="60"/>
      <c r="P38" s="60"/>
    </row>
    <row r="39" spans="1:16" ht="14.45">
      <c r="A39" s="175" t="s">
        <v>169</v>
      </c>
      <c r="B39" s="62"/>
      <c r="C39" s="63"/>
      <c r="D39" s="63"/>
      <c r="E39" s="63"/>
      <c r="F39" s="63"/>
      <c r="G39" s="64"/>
      <c r="H39" s="63"/>
      <c r="I39" s="63"/>
      <c r="J39" s="63"/>
      <c r="K39" s="63"/>
      <c r="L39" s="64"/>
      <c r="M39" s="65"/>
      <c r="N39" s="63"/>
      <c r="O39" s="60"/>
      <c r="P39" s="60"/>
    </row>
    <row r="40" spans="1:16" ht="14.45">
      <c r="A40" s="178" t="s">
        <v>197</v>
      </c>
      <c r="B40" s="62"/>
      <c r="C40" s="63"/>
      <c r="D40" s="63"/>
      <c r="E40" s="63"/>
      <c r="F40" s="63"/>
      <c r="G40" s="64"/>
      <c r="H40" s="63"/>
      <c r="I40" s="63"/>
      <c r="J40" s="63"/>
      <c r="K40" s="63"/>
      <c r="L40" s="64"/>
      <c r="M40" s="65"/>
      <c r="N40" s="63"/>
      <c r="O40" s="60"/>
      <c r="P40" s="60"/>
    </row>
    <row r="41" spans="1:16" ht="14.45">
      <c r="A41" s="178"/>
      <c r="B41" s="62"/>
      <c r="C41" s="63"/>
      <c r="D41" s="63"/>
      <c r="E41" s="63"/>
      <c r="F41" s="63"/>
      <c r="G41" s="64"/>
      <c r="H41" s="63"/>
      <c r="I41" s="63"/>
      <c r="J41" s="63"/>
      <c r="K41" s="63"/>
      <c r="L41" s="64"/>
      <c r="M41" s="65"/>
      <c r="N41" s="63"/>
      <c r="O41" s="60"/>
      <c r="P41" s="60"/>
    </row>
    <row r="42" spans="1:16" ht="14.45">
      <c r="A42" s="178" t="s">
        <v>198</v>
      </c>
      <c r="B42" s="62"/>
      <c r="C42" s="63"/>
      <c r="D42" s="63"/>
      <c r="E42" s="63"/>
      <c r="F42" s="63"/>
      <c r="G42" s="64"/>
      <c r="H42" s="63"/>
      <c r="I42" s="63"/>
      <c r="J42" s="63"/>
      <c r="K42" s="63"/>
      <c r="L42" s="64"/>
      <c r="M42" s="65"/>
      <c r="N42" s="63"/>
      <c r="O42" s="60"/>
      <c r="P42" s="60"/>
    </row>
    <row r="43" spans="1:16" ht="14.45">
      <c r="A43" s="178" t="s">
        <v>178</v>
      </c>
      <c r="B43" s="62"/>
      <c r="C43" s="63"/>
      <c r="D43" s="63"/>
      <c r="E43" s="63"/>
      <c r="F43" s="63"/>
      <c r="G43" s="64"/>
      <c r="H43" s="63"/>
      <c r="I43" s="63"/>
      <c r="J43" s="63"/>
      <c r="K43" s="63"/>
      <c r="L43" s="64"/>
      <c r="M43" s="65"/>
      <c r="N43" s="63"/>
      <c r="O43" s="60"/>
      <c r="P43" s="60"/>
    </row>
    <row r="44" spans="1:16" ht="14.45">
      <c r="A44" s="178" t="s">
        <v>80</v>
      </c>
      <c r="B44" s="62"/>
      <c r="C44" s="63"/>
      <c r="D44" s="63"/>
      <c r="E44" s="63"/>
      <c r="F44" s="63"/>
      <c r="G44" s="64"/>
      <c r="H44" s="63"/>
      <c r="I44" s="63"/>
      <c r="J44" s="63"/>
      <c r="K44" s="63"/>
      <c r="L44" s="64"/>
      <c r="M44" s="65"/>
      <c r="N44" s="63"/>
      <c r="O44" s="60"/>
      <c r="P44" s="60"/>
    </row>
    <row r="45" spans="1:16" ht="15">
      <c r="A45" s="178" t="s">
        <v>183</v>
      </c>
      <c r="B45" s="62"/>
      <c r="C45" s="63"/>
      <c r="D45" s="63"/>
      <c r="E45" s="63"/>
      <c r="F45" s="63"/>
      <c r="G45" s="64"/>
      <c r="H45" s="63"/>
      <c r="I45" s="63"/>
      <c r="J45" s="63"/>
      <c r="K45" s="63"/>
      <c r="L45" s="64"/>
      <c r="M45" s="65"/>
      <c r="N45" s="63"/>
      <c r="O45" s="60"/>
      <c r="P45" s="60"/>
    </row>
    <row r="46" spans="1:16" ht="15">
      <c r="A46" s="179"/>
      <c r="B46" s="62"/>
      <c r="C46" s="63"/>
      <c r="D46" s="63"/>
      <c r="E46" s="63"/>
      <c r="F46" s="63"/>
      <c r="G46" s="64"/>
      <c r="H46" s="63"/>
      <c r="I46" s="63"/>
      <c r="J46" s="63"/>
      <c r="K46" s="63"/>
      <c r="L46" s="64"/>
      <c r="M46" s="65"/>
      <c r="N46" s="63"/>
      <c r="O46" s="60"/>
      <c r="P46" s="60"/>
    </row>
    <row r="47" spans="1:16" ht="20.100000000000001" customHeight="1">
      <c r="A47" s="180" t="s">
        <v>170</v>
      </c>
      <c r="B47" s="62"/>
      <c r="C47" s="63"/>
      <c r="D47" s="63"/>
      <c r="E47" s="63"/>
      <c r="F47" s="63"/>
      <c r="G47" s="64"/>
      <c r="H47" s="63"/>
      <c r="I47" s="63"/>
      <c r="J47" s="63"/>
      <c r="K47" s="63"/>
      <c r="L47" s="64"/>
      <c r="M47" s="180"/>
      <c r="N47" s="180"/>
      <c r="O47" s="60"/>
      <c r="P47" s="60"/>
    </row>
    <row r="48" spans="1:16" ht="15">
      <c r="A48" s="181" t="s">
        <v>171</v>
      </c>
      <c r="B48" s="62"/>
      <c r="C48" s="63"/>
      <c r="D48" s="63"/>
      <c r="E48" s="63"/>
      <c r="F48" s="63"/>
      <c r="G48" s="64"/>
      <c r="H48" s="63"/>
      <c r="I48" s="63"/>
      <c r="J48" s="63"/>
      <c r="K48" s="63"/>
      <c r="L48" s="64"/>
    </row>
    <row r="49" spans="1:19" ht="15">
      <c r="A49" s="182"/>
      <c r="B49" s="62"/>
      <c r="C49" s="63"/>
      <c r="D49" s="63"/>
      <c r="E49" s="63"/>
      <c r="F49" s="63"/>
      <c r="G49" s="64"/>
      <c r="H49" s="63"/>
      <c r="I49" s="63"/>
      <c r="J49" s="63"/>
      <c r="K49" s="63"/>
      <c r="L49" s="64"/>
      <c r="M49" s="63"/>
      <c r="N49" s="63"/>
      <c r="O49" s="63"/>
      <c r="P49" s="63"/>
      <c r="Q49" s="63"/>
      <c r="R49" s="63"/>
      <c r="S49" s="64"/>
    </row>
    <row r="50" spans="1:19" ht="15">
      <c r="A50" s="182" t="s">
        <v>199</v>
      </c>
      <c r="B50" s="62"/>
      <c r="C50" s="63"/>
      <c r="D50" s="63"/>
      <c r="E50" s="63"/>
      <c r="F50" s="63"/>
      <c r="G50" s="64"/>
      <c r="H50" s="63"/>
      <c r="I50" s="63"/>
      <c r="J50" s="63"/>
      <c r="K50" s="63"/>
      <c r="L50" s="64"/>
      <c r="M50" s="65"/>
      <c r="N50" s="63"/>
      <c r="O50" s="60"/>
      <c r="P50" s="60"/>
    </row>
    <row r="51" spans="1:19" ht="15">
      <c r="A51" s="182" t="s">
        <v>173</v>
      </c>
      <c r="B51" s="62"/>
      <c r="C51" s="63"/>
      <c r="D51" s="63"/>
      <c r="E51" s="63"/>
      <c r="F51" s="63"/>
      <c r="G51" s="64"/>
      <c r="H51" s="63"/>
      <c r="I51" s="63"/>
      <c r="J51" s="63"/>
      <c r="K51" s="63"/>
      <c r="L51" s="64"/>
      <c r="M51" s="65"/>
      <c r="N51" s="63"/>
      <c r="O51" s="60"/>
      <c r="P51" s="60"/>
    </row>
    <row r="52" spans="1:19" ht="15">
      <c r="A52" s="182" t="s">
        <v>172</v>
      </c>
      <c r="B52" s="62"/>
      <c r="C52" s="63"/>
      <c r="D52" s="63"/>
      <c r="E52" s="63"/>
      <c r="F52" s="63"/>
      <c r="G52" s="64"/>
      <c r="H52" s="63"/>
      <c r="I52" s="63"/>
      <c r="J52" s="63"/>
      <c r="K52" s="63"/>
      <c r="L52" s="64"/>
      <c r="M52" s="74"/>
      <c r="N52" s="73"/>
      <c r="O52" s="60"/>
      <c r="P52" s="60"/>
    </row>
    <row r="53" spans="1:19" ht="15">
      <c r="A53" s="182" t="s">
        <v>19</v>
      </c>
      <c r="B53" s="62"/>
      <c r="C53" s="63"/>
      <c r="D53" s="63"/>
      <c r="E53" s="63"/>
      <c r="F53" s="63"/>
      <c r="G53" s="64"/>
      <c r="H53" s="63"/>
      <c r="I53" s="63"/>
      <c r="J53" s="63"/>
      <c r="K53" s="63"/>
      <c r="L53" s="64"/>
      <c r="M53" s="76"/>
      <c r="N53" s="75"/>
      <c r="O53" s="60"/>
      <c r="P53" s="60"/>
    </row>
    <row r="54" spans="1:19" ht="14.45" hidden="1">
      <c r="A54" s="182" t="s">
        <v>174</v>
      </c>
      <c r="B54" s="62"/>
      <c r="C54" s="63"/>
      <c r="D54" s="63"/>
      <c r="E54" s="63"/>
      <c r="F54" s="63"/>
      <c r="G54" s="64"/>
      <c r="H54" s="63"/>
      <c r="I54" s="63"/>
      <c r="J54" s="63"/>
      <c r="K54" s="63"/>
      <c r="L54" s="64"/>
      <c r="M54" s="77"/>
    </row>
    <row r="55" spans="1:19" ht="14.45" hidden="1">
      <c r="A55" s="182" t="s">
        <v>175</v>
      </c>
      <c r="B55" s="62"/>
      <c r="C55" s="63"/>
      <c r="D55" s="63"/>
      <c r="E55" s="63"/>
      <c r="F55" s="63"/>
      <c r="G55" s="64"/>
      <c r="H55" s="63"/>
      <c r="I55" s="63"/>
      <c r="J55" s="63"/>
      <c r="K55" s="63"/>
      <c r="L55" s="64"/>
      <c r="M55" s="77"/>
    </row>
    <row r="56" spans="1:19" ht="14.45" hidden="1">
      <c r="A56" s="182" t="s">
        <v>176</v>
      </c>
      <c r="B56" s="62"/>
      <c r="C56" s="63"/>
      <c r="D56" s="63"/>
      <c r="E56" s="63"/>
      <c r="F56" s="63"/>
      <c r="G56" s="64"/>
      <c r="H56" s="63"/>
      <c r="I56" s="63"/>
      <c r="J56" s="63"/>
      <c r="K56" s="63"/>
      <c r="L56" s="64"/>
      <c r="M56" s="77"/>
    </row>
    <row r="57" spans="1:19" ht="14.45" hidden="1">
      <c r="A57" s="182" t="s">
        <v>177</v>
      </c>
      <c r="B57" s="62"/>
      <c r="C57" s="63"/>
      <c r="D57" s="63"/>
      <c r="E57" s="63"/>
      <c r="F57" s="63"/>
      <c r="G57" s="64"/>
      <c r="H57" s="63"/>
      <c r="I57" s="63"/>
      <c r="J57" s="63"/>
      <c r="K57" s="63"/>
      <c r="L57" s="64"/>
      <c r="M57" s="77"/>
    </row>
    <row r="58" spans="1:19" ht="15">
      <c r="A58" s="182" t="s">
        <v>20</v>
      </c>
      <c r="B58" s="62"/>
      <c r="C58" s="63"/>
      <c r="D58" s="63"/>
      <c r="E58" s="63"/>
      <c r="F58" s="63" t="s">
        <v>215</v>
      </c>
      <c r="G58" s="64"/>
      <c r="H58" s="63"/>
      <c r="I58" s="63"/>
      <c r="J58" s="63"/>
      <c r="K58" s="63"/>
      <c r="L58" s="64"/>
      <c r="M58" s="78"/>
      <c r="N58" s="63"/>
    </row>
    <row r="59" spans="1:19" ht="14.45" hidden="1">
      <c r="A59" s="182" t="s">
        <v>180</v>
      </c>
      <c r="B59" s="62"/>
      <c r="C59" s="63"/>
      <c r="D59" s="63"/>
      <c r="E59" s="63"/>
      <c r="F59" s="63"/>
      <c r="G59" s="64"/>
      <c r="H59" s="63"/>
      <c r="I59" s="63"/>
      <c r="J59" s="63"/>
      <c r="K59" s="63"/>
      <c r="L59" s="64"/>
      <c r="M59" s="78"/>
      <c r="N59" s="63"/>
    </row>
    <row r="60" spans="1:19" ht="14.45" hidden="1">
      <c r="A60" s="182" t="s">
        <v>181</v>
      </c>
      <c r="B60" s="62"/>
      <c r="C60" s="63"/>
      <c r="D60" s="63"/>
      <c r="E60" s="63"/>
      <c r="F60" s="63"/>
      <c r="G60" s="64"/>
      <c r="H60" s="63"/>
      <c r="I60" s="63"/>
      <c r="J60" s="63"/>
      <c r="K60" s="63"/>
      <c r="L60" s="64"/>
      <c r="M60" s="78"/>
      <c r="N60" s="63"/>
    </row>
    <row r="61" spans="1:19" ht="14.45" hidden="1">
      <c r="A61" s="183" t="s">
        <v>184</v>
      </c>
      <c r="B61" s="62"/>
      <c r="C61" s="63"/>
      <c r="D61" s="63"/>
      <c r="E61" s="63"/>
      <c r="F61" s="63"/>
      <c r="G61" s="64"/>
      <c r="H61" s="63"/>
      <c r="I61" s="63"/>
      <c r="J61" s="63"/>
      <c r="K61" s="63"/>
      <c r="L61" s="64"/>
      <c r="M61" s="78"/>
      <c r="N61" s="63"/>
    </row>
    <row r="62" spans="1:19" ht="15">
      <c r="A62" s="182" t="s">
        <v>185</v>
      </c>
      <c r="B62" s="62"/>
      <c r="C62" s="63"/>
      <c r="D62" s="63"/>
      <c r="E62" s="63"/>
      <c r="F62" s="63"/>
      <c r="G62" s="64"/>
      <c r="H62" s="63"/>
      <c r="I62" s="63"/>
      <c r="J62" s="63"/>
      <c r="K62" s="63"/>
      <c r="L62" s="64"/>
      <c r="M62" s="78"/>
      <c r="N62" s="63"/>
    </row>
    <row r="63" spans="1:19" ht="22.5" customHeight="1">
      <c r="A63" s="182" t="s">
        <v>186</v>
      </c>
      <c r="B63" s="62"/>
      <c r="C63" s="63"/>
      <c r="D63" s="63"/>
      <c r="E63" s="63"/>
      <c r="F63" s="63"/>
      <c r="G63" s="64"/>
      <c r="H63" s="63"/>
      <c r="I63" s="63"/>
      <c r="J63" s="63"/>
      <c r="K63" s="63"/>
      <c r="L63" s="64"/>
      <c r="M63" s="78"/>
      <c r="N63" s="79"/>
    </row>
    <row r="64" spans="1:19" ht="15">
      <c r="A64" s="51"/>
      <c r="B64" s="62"/>
      <c r="C64" s="63"/>
      <c r="D64" s="63"/>
      <c r="E64" s="63"/>
      <c r="F64" s="63"/>
      <c r="G64" s="64"/>
      <c r="H64" s="63"/>
      <c r="I64" s="63"/>
      <c r="J64" s="63"/>
      <c r="K64" s="63"/>
      <c r="L64" s="64"/>
      <c r="M64" s="78"/>
      <c r="N64" s="63"/>
    </row>
    <row r="65" spans="1:14" ht="15">
      <c r="A65" s="184" t="s">
        <v>182</v>
      </c>
      <c r="B65" s="80"/>
      <c r="C65" s="81"/>
      <c r="D65" s="82"/>
      <c r="E65" s="81"/>
      <c r="F65" s="81"/>
      <c r="G65" s="81"/>
      <c r="H65" s="81"/>
      <c r="I65" s="81"/>
      <c r="J65" s="81"/>
      <c r="K65" s="81"/>
      <c r="L65" s="83"/>
      <c r="M65" s="81"/>
      <c r="N65" s="84"/>
    </row>
    <row r="66" spans="1:14" ht="15">
      <c r="A66" s="185" t="s">
        <v>88</v>
      </c>
      <c r="B66" s="85"/>
      <c r="C66" s="85"/>
      <c r="D66" s="86"/>
      <c r="E66" s="85"/>
      <c r="F66" s="85"/>
      <c r="G66" s="85"/>
      <c r="H66" s="85"/>
      <c r="I66" s="85"/>
      <c r="J66" s="85"/>
      <c r="K66" s="85"/>
      <c r="L66" s="87"/>
      <c r="M66" s="85"/>
      <c r="N66" s="88"/>
    </row>
    <row r="67" spans="1:14">
      <c r="A67" s="91"/>
      <c r="B67" s="90"/>
      <c r="C67" s="92"/>
      <c r="D67" s="93"/>
      <c r="E67" s="93"/>
      <c r="F67" s="89"/>
      <c r="G67" s="89"/>
      <c r="H67" s="89"/>
      <c r="I67" s="89"/>
      <c r="J67" s="89"/>
      <c r="K67" s="89"/>
      <c r="L67" s="89"/>
    </row>
    <row r="68" spans="1:14">
      <c r="A68" s="91"/>
      <c r="B68" s="90"/>
      <c r="C68" s="90"/>
      <c r="D68" s="89"/>
      <c r="E68" s="89"/>
      <c r="F68" s="89"/>
      <c r="G68" s="89"/>
      <c r="H68" s="89"/>
      <c r="I68" s="89"/>
      <c r="J68" s="89"/>
      <c r="K68" s="89"/>
      <c r="L68" s="89"/>
    </row>
    <row r="70" spans="1:14">
      <c r="D70" s="94"/>
    </row>
    <row r="71" spans="1:14">
      <c r="A71" s="91"/>
      <c r="C71" s="92"/>
      <c r="D71" s="93"/>
      <c r="E71" s="93"/>
    </row>
    <row r="72" spans="1:14">
      <c r="A72" s="91"/>
    </row>
  </sheetData>
  <sheetProtection selectLockedCells="1" selectUnlockedCells="1"/>
  <mergeCells count="14">
    <mergeCell ref="F6:F7"/>
    <mergeCell ref="A6:A7"/>
    <mergeCell ref="B6:B7"/>
    <mergeCell ref="C6:C7"/>
    <mergeCell ref="D6:D7"/>
    <mergeCell ref="E6:E7"/>
    <mergeCell ref="M6:M7"/>
    <mergeCell ref="N6:N7"/>
    <mergeCell ref="G6:G7"/>
    <mergeCell ref="H6:H7"/>
    <mergeCell ref="I6:I7"/>
    <mergeCell ref="J6:J7"/>
    <mergeCell ref="K6:K7"/>
    <mergeCell ref="L6:L7"/>
  </mergeCells>
  <printOptions horizontalCentered="1" gridLines="1"/>
  <pageMargins left="0.25" right="0" top="0.57999999999999996" bottom="0.39" header="0" footer="0.17"/>
  <pageSetup paperSize="9" scale="56" firstPageNumber="42" fitToHeight="2" orientation="portrait" blackAndWhite="1" useFirstPageNumber="1" horizontalDpi="4294967293" r:id="rId1"/>
  <headerFooter alignWithMargins="0">
    <oddFooter xml:space="preserve">&amp;L&amp;"Arial,Bold Italic"&amp;14Mukesh M. Shah &amp;&amp; Co.  Chartered Accountants&amp;"Arial,Regular"&amp;10
&amp;R&amp;P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76"/>
  <sheetViews>
    <sheetView zoomScaleNormal="100" zoomScaleSheetLayoutView="100" workbookViewId="0">
      <selection sqref="A1:D1"/>
    </sheetView>
  </sheetViews>
  <sheetFormatPr defaultColWidth="9.85546875" defaultRowHeight="12.75"/>
  <cols>
    <col min="1" max="1" width="41.5703125" style="159" customWidth="1"/>
    <col min="2" max="2" width="17.7109375" style="159" customWidth="1"/>
    <col min="3" max="3" width="11.42578125" style="96" customWidth="1"/>
    <col min="4" max="4" width="11.7109375" style="96" customWidth="1"/>
    <col min="5" max="7" width="9.140625" style="96" customWidth="1"/>
    <col min="8" max="12" width="10.140625" style="96" customWidth="1"/>
    <col min="13" max="13" width="21.5703125" style="96" customWidth="1"/>
    <col min="14" max="14" width="9.85546875" style="96" bestFit="1" customWidth="1"/>
    <col min="15" max="16384" width="9.85546875" style="96"/>
  </cols>
  <sheetData>
    <row r="1" spans="1:14" ht="15.75">
      <c r="A1" s="260" t="s">
        <v>222</v>
      </c>
      <c r="B1" s="260"/>
      <c r="C1" s="260"/>
      <c r="D1" s="260"/>
      <c r="E1" s="95"/>
      <c r="F1" s="95"/>
      <c r="G1" s="95"/>
      <c r="H1" s="95"/>
      <c r="I1" s="95"/>
      <c r="J1" s="95"/>
      <c r="K1" s="58"/>
    </row>
    <row r="2" spans="1:14" ht="12.95">
      <c r="A2" s="97"/>
      <c r="B2" s="98"/>
      <c r="C2" s="99"/>
      <c r="D2" s="99"/>
      <c r="E2" s="99"/>
      <c r="F2" s="100"/>
      <c r="G2" s="99"/>
      <c r="H2" s="99"/>
      <c r="I2" s="99"/>
      <c r="J2" s="99"/>
      <c r="K2" s="99"/>
      <c r="L2" s="99"/>
      <c r="M2" s="101"/>
    </row>
    <row r="3" spans="1:14" ht="12.95">
      <c r="A3" s="102" t="s">
        <v>146</v>
      </c>
      <c r="B3" s="103"/>
      <c r="C3" s="99"/>
      <c r="D3" s="99"/>
      <c r="E3" s="99"/>
      <c r="F3" s="99"/>
      <c r="G3" s="99"/>
      <c r="H3" s="99"/>
      <c r="I3" s="99"/>
      <c r="J3" s="99"/>
      <c r="K3" s="99"/>
      <c r="L3" s="99"/>
      <c r="M3" s="101"/>
    </row>
    <row r="4" spans="1:14" ht="12.95">
      <c r="A4" s="104"/>
      <c r="B4" s="105"/>
      <c r="C4" s="99"/>
      <c r="D4" s="99"/>
      <c r="E4" s="99"/>
      <c r="F4" s="99"/>
      <c r="G4" s="99"/>
      <c r="H4" s="99"/>
      <c r="I4" s="99"/>
      <c r="J4" s="99"/>
      <c r="K4" s="99"/>
      <c r="L4" s="99"/>
      <c r="M4" s="101"/>
    </row>
    <row r="5" spans="1:14" ht="15.75" customHeight="1">
      <c r="A5" s="254" t="s">
        <v>0</v>
      </c>
      <c r="B5" s="242" t="s">
        <v>92</v>
      </c>
      <c r="C5" s="106"/>
      <c r="D5" s="256" t="s">
        <v>90</v>
      </c>
      <c r="E5" s="258" t="s">
        <v>217</v>
      </c>
      <c r="F5" s="258" t="s">
        <v>217</v>
      </c>
      <c r="G5" s="248"/>
      <c r="H5" s="248"/>
      <c r="I5" s="248" t="s">
        <v>218</v>
      </c>
      <c r="J5" s="248" t="s">
        <v>219</v>
      </c>
      <c r="K5" s="248"/>
      <c r="L5" s="250" t="s">
        <v>91</v>
      </c>
      <c r="M5" s="252" t="s">
        <v>92</v>
      </c>
    </row>
    <row r="6" spans="1:14" ht="30" customHeight="1">
      <c r="A6" s="255"/>
      <c r="B6" s="243"/>
      <c r="C6" s="107"/>
      <c r="D6" s="257"/>
      <c r="E6" s="259"/>
      <c r="F6" s="259"/>
      <c r="G6" s="249"/>
      <c r="H6" s="249"/>
      <c r="I6" s="249"/>
      <c r="J6" s="249"/>
      <c r="K6" s="249"/>
      <c r="L6" s="251"/>
      <c r="M6" s="253"/>
    </row>
    <row r="7" spans="1:14" ht="15.6">
      <c r="A7" s="108" t="s">
        <v>93</v>
      </c>
      <c r="B7" s="10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109"/>
    </row>
    <row r="8" spans="1:14" ht="12.95">
      <c r="A8" s="110" t="s">
        <v>94</v>
      </c>
      <c r="B8" s="110"/>
      <c r="C8" s="78"/>
      <c r="D8" s="78"/>
      <c r="E8" s="78"/>
      <c r="F8" s="78"/>
      <c r="G8" s="78"/>
      <c r="H8" s="78"/>
      <c r="I8" s="78"/>
      <c r="J8" s="78"/>
      <c r="K8" s="78"/>
      <c r="L8" s="111"/>
      <c r="M8" s="78"/>
      <c r="N8" s="109"/>
    </row>
    <row r="9" spans="1:14" ht="14.45">
      <c r="A9" s="112" t="s">
        <v>95</v>
      </c>
      <c r="B9" s="113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78"/>
      <c r="N9" s="109"/>
    </row>
    <row r="10" spans="1:14" ht="4.5" customHeight="1">
      <c r="A10" s="110"/>
      <c r="B10" s="113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109"/>
    </row>
    <row r="11" spans="1:14" ht="15" customHeight="1">
      <c r="A11" s="115" t="s">
        <v>96</v>
      </c>
      <c r="B11" s="113"/>
      <c r="C11" s="78"/>
      <c r="D11" s="78"/>
      <c r="E11" s="116"/>
      <c r="F11" s="116"/>
      <c r="G11" s="116"/>
      <c r="H11" s="116"/>
      <c r="I11" s="116"/>
      <c r="J11" s="116"/>
      <c r="K11" s="116"/>
      <c r="L11" s="78"/>
      <c r="M11" s="78"/>
      <c r="N11" s="91"/>
    </row>
    <row r="12" spans="1:14" ht="12.95">
      <c r="A12" s="117" t="s">
        <v>97</v>
      </c>
      <c r="B12" s="117"/>
      <c r="C12" s="78"/>
      <c r="D12" s="111"/>
      <c r="E12" s="111"/>
      <c r="F12" s="118"/>
      <c r="G12" s="111"/>
      <c r="H12" s="111"/>
      <c r="I12" s="111"/>
      <c r="J12" s="111"/>
      <c r="K12" s="111"/>
      <c r="L12" s="111"/>
      <c r="M12" s="78"/>
      <c r="N12" s="91"/>
    </row>
    <row r="13" spans="1:14" ht="12.95">
      <c r="A13" s="117" t="s">
        <v>98</v>
      </c>
      <c r="B13" s="117"/>
      <c r="C13" s="78"/>
      <c r="D13" s="111"/>
      <c r="E13" s="111"/>
      <c r="F13" s="118"/>
      <c r="G13" s="111"/>
      <c r="H13" s="119"/>
      <c r="I13" s="111"/>
      <c r="J13" s="119"/>
      <c r="K13" s="119"/>
      <c r="L13" s="111"/>
      <c r="M13" s="78"/>
      <c r="N13" s="91"/>
    </row>
    <row r="14" spans="1:14" ht="12.95">
      <c r="A14" s="117" t="s">
        <v>99</v>
      </c>
      <c r="B14" s="117"/>
      <c r="C14" s="78"/>
      <c r="D14" s="111"/>
      <c r="E14" s="119"/>
      <c r="F14" s="119"/>
      <c r="G14" s="119"/>
      <c r="H14" s="119"/>
      <c r="I14" s="111"/>
      <c r="J14" s="119"/>
      <c r="K14" s="119"/>
      <c r="L14" s="111"/>
      <c r="M14" s="78"/>
      <c r="N14" s="91"/>
    </row>
    <row r="15" spans="1:14" ht="12.95">
      <c r="A15" s="117" t="s">
        <v>100</v>
      </c>
      <c r="B15" s="117"/>
      <c r="C15" s="78"/>
      <c r="D15" s="111"/>
      <c r="E15" s="119"/>
      <c r="F15" s="119"/>
      <c r="G15" s="119"/>
      <c r="H15" s="119"/>
      <c r="I15" s="111"/>
      <c r="J15" s="119"/>
      <c r="K15" s="119"/>
      <c r="L15" s="111"/>
      <c r="M15" s="78"/>
      <c r="N15" s="91"/>
    </row>
    <row r="16" spans="1:14" ht="12.95">
      <c r="A16" s="117" t="s">
        <v>101</v>
      </c>
      <c r="B16" s="117"/>
      <c r="C16" s="78"/>
      <c r="D16" s="111"/>
      <c r="E16" s="119"/>
      <c r="F16" s="119"/>
      <c r="G16" s="119"/>
      <c r="H16" s="119"/>
      <c r="I16" s="111"/>
      <c r="J16" s="119"/>
      <c r="K16" s="119"/>
      <c r="L16" s="111"/>
      <c r="M16" s="78"/>
      <c r="N16" s="91"/>
    </row>
    <row r="17" spans="1:14" ht="12.95">
      <c r="A17" s="120" t="s">
        <v>102</v>
      </c>
      <c r="B17" s="120"/>
      <c r="C17" s="121"/>
      <c r="D17" s="122">
        <f>L17</f>
        <v>0</v>
      </c>
      <c r="E17" s="122">
        <f>SUM(E12:E16)</f>
        <v>0</v>
      </c>
      <c r="F17" s="122">
        <f t="shared" ref="F17:K17" si="0">SUM(F12:F16)</f>
        <v>0</v>
      </c>
      <c r="G17" s="122">
        <f t="shared" si="0"/>
        <v>0</v>
      </c>
      <c r="H17" s="122">
        <f t="shared" si="0"/>
        <v>0</v>
      </c>
      <c r="I17" s="122">
        <f t="shared" si="0"/>
        <v>0</v>
      </c>
      <c r="J17" s="122">
        <f t="shared" si="0"/>
        <v>0</v>
      </c>
      <c r="K17" s="122">
        <f t="shared" si="0"/>
        <v>0</v>
      </c>
      <c r="L17" s="122">
        <f>SUM(L12:L16)</f>
        <v>0</v>
      </c>
      <c r="M17" s="81"/>
      <c r="N17" s="91"/>
    </row>
    <row r="18" spans="1:14" ht="37.5" customHeight="1">
      <c r="A18" s="240" t="s">
        <v>103</v>
      </c>
      <c r="B18" s="242" t="s">
        <v>92</v>
      </c>
      <c r="D18" s="123" t="s">
        <v>90</v>
      </c>
      <c r="E18" s="124" t="str">
        <f t="shared" ref="E18:L18" si="1">E5</f>
        <v>Course name n Code</v>
      </c>
      <c r="F18" s="124" t="str">
        <f t="shared" si="1"/>
        <v>Course name n Code</v>
      </c>
      <c r="G18" s="124">
        <f t="shared" si="1"/>
        <v>0</v>
      </c>
      <c r="H18" s="124">
        <f t="shared" si="1"/>
        <v>0</v>
      </c>
      <c r="I18" s="125" t="str">
        <f t="shared" si="1"/>
        <v>Short Term prog 1</v>
      </c>
      <c r="J18" s="124" t="str">
        <f t="shared" si="1"/>
        <v>Short Term prog 2</v>
      </c>
      <c r="K18" s="124">
        <f t="shared" si="1"/>
        <v>0</v>
      </c>
      <c r="L18" s="124" t="str">
        <f t="shared" si="1"/>
        <v>Total</v>
      </c>
      <c r="M18" s="244"/>
      <c r="N18" s="91"/>
    </row>
    <row r="19" spans="1:14" ht="20.25" customHeight="1">
      <c r="A19" s="241"/>
      <c r="B19" s="243"/>
      <c r="C19" s="126"/>
      <c r="D19" s="127" t="s">
        <v>104</v>
      </c>
      <c r="E19" s="127" t="s">
        <v>104</v>
      </c>
      <c r="F19" s="127" t="s">
        <v>104</v>
      </c>
      <c r="G19" s="127" t="s">
        <v>104</v>
      </c>
      <c r="H19" s="127" t="s">
        <v>104</v>
      </c>
      <c r="I19" s="127" t="s">
        <v>104</v>
      </c>
      <c r="J19" s="127" t="s">
        <v>104</v>
      </c>
      <c r="K19" s="127" t="s">
        <v>104</v>
      </c>
      <c r="L19" s="127" t="s">
        <v>104</v>
      </c>
      <c r="M19" s="245"/>
      <c r="N19" s="91"/>
    </row>
    <row r="20" spans="1:14" ht="20.25" customHeight="1">
      <c r="A20" s="128" t="s">
        <v>105</v>
      </c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N20" s="91"/>
    </row>
    <row r="21" spans="1:14" ht="20.25" customHeight="1">
      <c r="A21" s="132" t="s">
        <v>106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1"/>
      <c r="N21" s="91"/>
    </row>
    <row r="22" spans="1:14" ht="20.25" customHeight="1">
      <c r="A22" s="132" t="s">
        <v>107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1"/>
      <c r="N22" s="91"/>
    </row>
    <row r="23" spans="1:14" ht="20.25" customHeight="1">
      <c r="A23" s="132" t="s">
        <v>108</v>
      </c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1"/>
      <c r="N23" s="91"/>
    </row>
    <row r="24" spans="1:14" ht="20.25" customHeight="1">
      <c r="A24" s="132" t="s">
        <v>109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1"/>
      <c r="N24" s="91"/>
    </row>
    <row r="25" spans="1:14" ht="20.25" customHeight="1">
      <c r="A25" s="132" t="s">
        <v>110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1"/>
      <c r="N25" s="91"/>
    </row>
    <row r="26" spans="1:14" ht="20.25" customHeight="1">
      <c r="A26" s="132" t="s">
        <v>111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1"/>
      <c r="N26" s="91"/>
    </row>
    <row r="27" spans="1:14" ht="20.25" customHeight="1">
      <c r="A27" s="132" t="s">
        <v>112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1"/>
      <c r="N27" s="91"/>
    </row>
    <row r="28" spans="1:14" ht="20.25" customHeight="1">
      <c r="A28" s="132" t="s">
        <v>113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1"/>
      <c r="N28" s="91"/>
    </row>
    <row r="29" spans="1:14" ht="20.25" customHeight="1">
      <c r="A29" s="132" t="s">
        <v>114</v>
      </c>
      <c r="B29" s="129"/>
      <c r="C29" s="130"/>
      <c r="D29" s="130"/>
      <c r="E29" s="130"/>
      <c r="F29" s="130"/>
      <c r="G29" s="130"/>
      <c r="H29" s="133"/>
      <c r="I29" s="130"/>
      <c r="J29" s="130"/>
      <c r="K29" s="130"/>
      <c r="L29" s="130"/>
      <c r="M29" s="131"/>
      <c r="N29" s="91"/>
    </row>
    <row r="30" spans="1:14" ht="20.25" customHeight="1">
      <c r="A30" s="132" t="s">
        <v>115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1"/>
      <c r="N30" s="91"/>
    </row>
    <row r="31" spans="1:14" ht="20.25" customHeight="1">
      <c r="A31" s="132" t="s">
        <v>116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1"/>
      <c r="N31" s="91"/>
    </row>
    <row r="32" spans="1:14" ht="20.25" customHeight="1">
      <c r="A32" s="132" t="s">
        <v>117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1"/>
      <c r="N32" s="91"/>
    </row>
    <row r="33" spans="1:14" ht="20.25" customHeight="1">
      <c r="A33" s="132" t="s">
        <v>118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1"/>
      <c r="N33" s="91"/>
    </row>
    <row r="34" spans="1:14" ht="20.25" customHeight="1">
      <c r="A34" s="132" t="s">
        <v>119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1"/>
      <c r="N34" s="91"/>
    </row>
    <row r="35" spans="1:14" ht="20.25" customHeight="1">
      <c r="A35" s="132" t="s">
        <v>120</v>
      </c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1"/>
      <c r="N35" s="91"/>
    </row>
    <row r="36" spans="1:14" ht="20.25" customHeight="1">
      <c r="A36" s="132" t="s">
        <v>121</v>
      </c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1"/>
      <c r="N36" s="91"/>
    </row>
    <row r="37" spans="1:14" ht="20.25" customHeight="1">
      <c r="A37" s="132" t="s">
        <v>122</v>
      </c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1"/>
      <c r="N37" s="91"/>
    </row>
    <row r="38" spans="1:14" ht="20.25" customHeight="1">
      <c r="A38" s="132" t="s">
        <v>123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1"/>
      <c r="N38" s="91"/>
    </row>
    <row r="39" spans="1:14" ht="20.25" customHeight="1">
      <c r="A39" s="132" t="s">
        <v>124</v>
      </c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1"/>
      <c r="N39" s="91"/>
    </row>
    <row r="40" spans="1:14" ht="20.25" customHeight="1">
      <c r="A40" s="134" t="s">
        <v>125</v>
      </c>
      <c r="B40" s="135"/>
      <c r="C40" s="135"/>
      <c r="D40" s="126"/>
      <c r="E40" s="126"/>
      <c r="F40" s="126"/>
      <c r="G40" s="126"/>
      <c r="H40" s="126"/>
      <c r="I40" s="126"/>
      <c r="J40" s="126"/>
      <c r="K40" s="126"/>
      <c r="L40" s="126"/>
      <c r="M40" s="131"/>
      <c r="N40" s="91"/>
    </row>
    <row r="41" spans="1:14" s="137" customFormat="1" ht="20.25" customHeight="1">
      <c r="A41" s="136" t="s">
        <v>126</v>
      </c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91"/>
    </row>
    <row r="42" spans="1:14" s="140" customFormat="1" ht="13.5">
      <c r="A42" s="138"/>
      <c r="B42" s="139"/>
      <c r="C42" s="130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91"/>
    </row>
    <row r="43" spans="1:14" s="140" customFormat="1" ht="13.5">
      <c r="A43" s="141" t="s">
        <v>127</v>
      </c>
      <c r="B43" s="139"/>
      <c r="C43" s="13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91"/>
    </row>
    <row r="44" spans="1:14" s="140" customFormat="1" ht="26.25" customHeight="1">
      <c r="A44" s="141" t="s">
        <v>84</v>
      </c>
      <c r="B44" s="139"/>
      <c r="C44" s="13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91"/>
    </row>
    <row r="45" spans="1:14" ht="13.5">
      <c r="A45" s="141" t="s">
        <v>23</v>
      </c>
      <c r="B45" s="142"/>
      <c r="C45" s="130"/>
      <c r="D45" s="78"/>
      <c r="E45" s="143"/>
      <c r="F45" s="143"/>
      <c r="G45" s="143"/>
      <c r="H45" s="143"/>
      <c r="I45" s="143"/>
      <c r="J45" s="143"/>
      <c r="K45" s="143"/>
      <c r="L45" s="78"/>
      <c r="M45" s="78"/>
      <c r="N45" s="91">
        <f>+L45-D45</f>
        <v>0</v>
      </c>
    </row>
    <row r="46" spans="1:14" ht="27" customHeight="1">
      <c r="A46" s="141" t="s">
        <v>128</v>
      </c>
      <c r="B46" s="142"/>
      <c r="C46" s="13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91">
        <f>+L46-D46</f>
        <v>0</v>
      </c>
    </row>
    <row r="47" spans="1:14" ht="13.5">
      <c r="A47" s="141" t="s">
        <v>129</v>
      </c>
      <c r="B47" s="142"/>
      <c r="C47" s="130"/>
      <c r="D47" s="78"/>
      <c r="E47" s="143"/>
      <c r="F47" s="143"/>
      <c r="G47" s="143"/>
      <c r="H47" s="143"/>
      <c r="I47" s="143"/>
      <c r="J47" s="143"/>
      <c r="K47" s="143"/>
      <c r="L47" s="78"/>
      <c r="M47" s="78"/>
      <c r="N47" s="91"/>
    </row>
    <row r="48" spans="1:14" ht="14.1">
      <c r="A48" s="144" t="s">
        <v>130</v>
      </c>
      <c r="B48" s="145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91"/>
    </row>
    <row r="49" spans="1:16" ht="13.5">
      <c r="A49" s="141" t="s">
        <v>89</v>
      </c>
      <c r="B49" s="146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91"/>
      <c r="O49" s="78"/>
      <c r="P49" s="78"/>
    </row>
    <row r="50" spans="1:16" ht="12.95">
      <c r="A50" s="120" t="s">
        <v>131</v>
      </c>
      <c r="B50" s="145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47"/>
      <c r="N50" s="91"/>
    </row>
    <row r="51" spans="1:16" ht="15.6">
      <c r="A51" s="108" t="s">
        <v>132</v>
      </c>
      <c r="B51" s="148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91"/>
    </row>
    <row r="52" spans="1:16" ht="6.75" customHeight="1">
      <c r="A52" s="149"/>
      <c r="B52" s="150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91"/>
    </row>
    <row r="53" spans="1:16" ht="13.5">
      <c r="A53" s="115" t="s">
        <v>133</v>
      </c>
      <c r="B53" s="142"/>
      <c r="C53" s="143"/>
      <c r="D53" s="130"/>
      <c r="E53" s="130"/>
      <c r="F53" s="151"/>
      <c r="G53" s="143"/>
      <c r="H53" s="143"/>
      <c r="I53" s="143"/>
      <c r="J53" s="143"/>
      <c r="K53" s="143"/>
      <c r="L53" s="143"/>
      <c r="M53" s="143"/>
      <c r="N53" s="91"/>
    </row>
    <row r="54" spans="1:16" ht="13.5">
      <c r="A54" s="115" t="s">
        <v>220</v>
      </c>
      <c r="B54" s="142"/>
      <c r="C54" s="152"/>
      <c r="D54" s="143"/>
      <c r="E54" s="130"/>
      <c r="F54" s="78"/>
      <c r="G54" s="78"/>
      <c r="H54" s="78"/>
      <c r="I54" s="78"/>
      <c r="J54" s="78"/>
      <c r="K54" s="78"/>
      <c r="L54" s="143"/>
      <c r="M54" s="143" t="s">
        <v>134</v>
      </c>
      <c r="N54" s="91"/>
    </row>
    <row r="55" spans="1:16" ht="13.5">
      <c r="A55" s="115"/>
      <c r="B55" s="142"/>
      <c r="C55" s="143"/>
      <c r="D55" s="115"/>
      <c r="E55" s="142"/>
      <c r="F55" s="143"/>
      <c r="G55" s="143"/>
      <c r="H55" s="143"/>
      <c r="I55" s="143"/>
      <c r="J55" s="143"/>
      <c r="K55" s="143"/>
      <c r="L55" s="143"/>
      <c r="M55" s="143"/>
      <c r="N55" s="91"/>
    </row>
    <row r="56" spans="1:16" ht="6.75" customHeight="1">
      <c r="A56" s="115"/>
      <c r="B56" s="15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91"/>
    </row>
    <row r="57" spans="1:16">
      <c r="A57" s="120" t="s">
        <v>135</v>
      </c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246"/>
      <c r="N57" s="91"/>
    </row>
    <row r="58" spans="1:16">
      <c r="A58" s="120" t="s">
        <v>136</v>
      </c>
      <c r="B58" s="120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247"/>
      <c r="N58" s="91"/>
    </row>
    <row r="59" spans="1:16" ht="12.95">
      <c r="A59" s="154" t="s">
        <v>137</v>
      </c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91"/>
    </row>
    <row r="60" spans="1:16" ht="12.95">
      <c r="A60" s="156"/>
      <c r="B60" s="156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 spans="1:16" ht="12.95">
      <c r="A61" s="156"/>
      <c r="B61" s="156"/>
      <c r="C61" s="91"/>
      <c r="D61" s="91"/>
      <c r="E61" s="91"/>
      <c r="F61" s="91"/>
      <c r="G61" s="91"/>
      <c r="H61" s="91"/>
      <c r="I61" s="91"/>
      <c r="J61" s="91"/>
      <c r="K61" s="91"/>
      <c r="L61" s="157"/>
      <c r="M61" s="91"/>
      <c r="N61" s="91"/>
    </row>
    <row r="62" spans="1:16" ht="12.95">
      <c r="A62" s="156"/>
      <c r="B62" s="156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 spans="1:16" ht="12.6">
      <c r="A63" s="158"/>
      <c r="B63" s="15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6" ht="12.6">
      <c r="A64" s="158"/>
      <c r="B64" s="158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1:14" ht="12.6">
      <c r="A65" s="158"/>
      <c r="B65" s="158"/>
      <c r="C65" s="109"/>
      <c r="D65" s="109"/>
      <c r="E65" s="109"/>
      <c r="G65" s="109"/>
      <c r="H65" s="109"/>
      <c r="I65" s="109"/>
      <c r="J65" s="109"/>
      <c r="K65" s="109"/>
      <c r="L65" s="109"/>
      <c r="M65" s="109"/>
      <c r="N65" s="109"/>
    </row>
    <row r="67" spans="1:14" ht="12.95">
      <c r="K67" s="160"/>
    </row>
    <row r="69" spans="1:14" ht="12.6">
      <c r="K69" s="96">
        <f>K41</f>
        <v>0</v>
      </c>
      <c r="L69" s="109" t="s">
        <v>138</v>
      </c>
    </row>
    <row r="70" spans="1:14" ht="12.6">
      <c r="K70" s="96">
        <f>SUM(K68:K69)</f>
        <v>0</v>
      </c>
      <c r="L70" s="109" t="s">
        <v>78</v>
      </c>
    </row>
    <row r="71" spans="1:14" ht="12.95">
      <c r="A71" s="161" t="s">
        <v>126</v>
      </c>
    </row>
    <row r="72" spans="1:14" ht="12.6">
      <c r="A72" s="159" t="s">
        <v>139</v>
      </c>
      <c r="C72" s="96">
        <f>SUM([1]Working!$AZ$5:$AZ$9)</f>
        <v>159.97278708962452</v>
      </c>
      <c r="D72" s="96">
        <f t="shared" ref="D72" si="2">SUM(H72:K72)+E72</f>
        <v>159.97278708962452</v>
      </c>
      <c r="E72" s="96">
        <f t="shared" ref="E72:E75" si="3">F72+G72</f>
        <v>102.0135208850615</v>
      </c>
      <c r="F72" s="96">
        <f>[1]Working!$AZ$8</f>
        <v>82.343370634813581</v>
      </c>
      <c r="G72" s="96">
        <f>[1]Working!$AZ$7</f>
        <v>19.670150250247918</v>
      </c>
      <c r="H72" s="96">
        <f>[1]Working!$AZ$9</f>
        <v>32.063016405990233</v>
      </c>
      <c r="I72" s="96">
        <f>[1]Working!$AZ$6</f>
        <v>20.682262688936522</v>
      </c>
      <c r="J72" s="96">
        <f>[1]Working!$AZ$5</f>
        <v>5.213987109636256</v>
      </c>
      <c r="K72" s="96">
        <v>0</v>
      </c>
      <c r="L72" s="96">
        <f>SUM(H72:K72)+E72</f>
        <v>159.97278708962452</v>
      </c>
    </row>
    <row r="73" spans="1:14" ht="12.6">
      <c r="A73" s="159" t="s">
        <v>140</v>
      </c>
      <c r="B73" s="159" t="s">
        <v>141</v>
      </c>
      <c r="C73" s="96">
        <f>[1]Working!$AZ$4</f>
        <v>30.230806564129832</v>
      </c>
      <c r="D73" s="96" t="e">
        <f t="shared" ref="D73:D75" si="4">SUM(H73:K73)+E73</f>
        <v>#DIV/0!</v>
      </c>
      <c r="E73" s="96" t="e">
        <f t="shared" si="3"/>
        <v>#DIV/0!</v>
      </c>
      <c r="F73" s="96" t="e">
        <f>[1]Working!$AZ$4*F17/($F$17+$G$17+$H$17)</f>
        <v>#DIV/0!</v>
      </c>
      <c r="G73" s="96" t="e">
        <f>[1]Working!$AZ$4*G17/($F$17+$G$17+$H$17)</f>
        <v>#DIV/0!</v>
      </c>
      <c r="H73" s="96" t="e">
        <f>[1]Working!$AZ$4*H17/($F$17+$G$17+$H$17)</f>
        <v>#DIV/0!</v>
      </c>
      <c r="I73" s="96">
        <v>0</v>
      </c>
      <c r="J73" s="96">
        <v>0</v>
      </c>
      <c r="K73" s="96">
        <v>0</v>
      </c>
      <c r="L73" s="96" t="e">
        <f>SUM(H73:K73)+E73</f>
        <v>#DIV/0!</v>
      </c>
      <c r="M73" s="96" t="e">
        <f>[1]Working!$AZ$4*M17/($F$17+$G$17+$H$17)</f>
        <v>#DIV/0!</v>
      </c>
    </row>
    <row r="74" spans="1:14" ht="15.6">
      <c r="A74" s="162" t="s">
        <v>142</v>
      </c>
      <c r="B74" s="159" t="s">
        <v>143</v>
      </c>
      <c r="C74" s="96">
        <f>[1]Working!$AZ$10</f>
        <v>51.037905869434539</v>
      </c>
      <c r="D74" s="96" t="e">
        <f t="shared" si="4"/>
        <v>#DIV/0!</v>
      </c>
      <c r="E74" s="96" t="e">
        <f t="shared" si="3"/>
        <v>#DIV/0!</v>
      </c>
      <c r="F74" s="96" t="e">
        <f t="shared" ref="F74:K74" si="5">$C$74*F17/$D$17</f>
        <v>#DIV/0!</v>
      </c>
      <c r="G74" s="96" t="e">
        <f t="shared" si="5"/>
        <v>#DIV/0!</v>
      </c>
      <c r="H74" s="96" t="e">
        <f t="shared" si="5"/>
        <v>#DIV/0!</v>
      </c>
      <c r="I74" s="96" t="e">
        <f t="shared" si="5"/>
        <v>#DIV/0!</v>
      </c>
      <c r="J74" s="96" t="e">
        <f t="shared" si="5"/>
        <v>#DIV/0!</v>
      </c>
      <c r="K74" s="96" t="e">
        <f t="shared" si="5"/>
        <v>#DIV/0!</v>
      </c>
      <c r="L74" s="96" t="e">
        <f>SUM(H74:K74)+E74</f>
        <v>#DIV/0!</v>
      </c>
    </row>
    <row r="75" spans="1:14" ht="15.6">
      <c r="A75" s="162" t="s">
        <v>144</v>
      </c>
      <c r="B75" s="159" t="s">
        <v>145</v>
      </c>
      <c r="C75" s="96">
        <f>[1]Working!$AZ$11</f>
        <v>79.576175219902026</v>
      </c>
      <c r="D75" s="96" t="e">
        <f t="shared" si="4"/>
        <v>#DIV/0!</v>
      </c>
      <c r="E75" s="96" t="e">
        <f t="shared" si="3"/>
        <v>#DIV/0!</v>
      </c>
      <c r="F75" s="96" t="e">
        <f>$C$75*F17/$E$17</f>
        <v>#DIV/0!</v>
      </c>
      <c r="G75" s="96" t="e">
        <f>$C$75*G17/$E$17</f>
        <v>#DIV/0!</v>
      </c>
      <c r="H75" s="96">
        <v>0</v>
      </c>
      <c r="I75" s="96">
        <v>0</v>
      </c>
      <c r="J75" s="96">
        <v>0</v>
      </c>
      <c r="K75" s="96">
        <v>0</v>
      </c>
      <c r="L75" s="96" t="e">
        <f t="shared" ref="L75" si="6">SUM(H75:K75)+E75</f>
        <v>#DIV/0!</v>
      </c>
    </row>
    <row r="76" spans="1:14" ht="12.95">
      <c r="A76" s="163" t="s">
        <v>91</v>
      </c>
      <c r="C76" s="160">
        <f>SUM(C72:C75)</f>
        <v>320.81767474309095</v>
      </c>
      <c r="D76" s="160" t="e">
        <f>SUM(D72:D75)</f>
        <v>#DIV/0!</v>
      </c>
      <c r="E76" s="160" t="e">
        <f t="shared" ref="E76:L76" si="7">SUM(E72:E75)</f>
        <v>#DIV/0!</v>
      </c>
      <c r="F76" s="160" t="e">
        <f t="shared" si="7"/>
        <v>#DIV/0!</v>
      </c>
      <c r="G76" s="160" t="e">
        <f t="shared" si="7"/>
        <v>#DIV/0!</v>
      </c>
      <c r="H76" s="160" t="e">
        <f t="shared" si="7"/>
        <v>#DIV/0!</v>
      </c>
      <c r="I76" s="160" t="e">
        <f t="shared" si="7"/>
        <v>#DIV/0!</v>
      </c>
      <c r="J76" s="160" t="e">
        <f t="shared" si="7"/>
        <v>#DIV/0!</v>
      </c>
      <c r="K76" s="160" t="e">
        <f t="shared" si="7"/>
        <v>#DIV/0!</v>
      </c>
      <c r="L76" s="160" t="e">
        <f t="shared" si="7"/>
        <v>#DIV/0!</v>
      </c>
    </row>
  </sheetData>
  <mergeCells count="16">
    <mergeCell ref="A18:A19"/>
    <mergeCell ref="B18:B19"/>
    <mergeCell ref="M18:M19"/>
    <mergeCell ref="M57:M58"/>
    <mergeCell ref="H5:H6"/>
    <mergeCell ref="I5:I6"/>
    <mergeCell ref="J5:J6"/>
    <mergeCell ref="K5:K6"/>
    <mergeCell ref="L5:L6"/>
    <mergeCell ref="M5:M6"/>
    <mergeCell ref="A5:A6"/>
    <mergeCell ref="B5:B6"/>
    <mergeCell ref="D5:D6"/>
    <mergeCell ref="E5:E6"/>
    <mergeCell ref="F5:F6"/>
    <mergeCell ref="G5:G6"/>
  </mergeCells>
  <printOptions horizontalCentered="1" gridLines="1"/>
  <pageMargins left="0.25" right="0.27" top="0.67" bottom="0.68" header="0" footer="0.26"/>
  <pageSetup paperSize="9" scale="65" firstPageNumber="42" orientation="portrait" blackAndWhite="1" useFirstPageNumber="1" horizontalDpi="4294967293" r:id="rId1"/>
  <headerFooter alignWithMargins="0">
    <oddFooter xml:space="preserve">&amp;L&amp;"Arial,Bold Italic"&amp;14Mukesh M. Shah &amp;&amp; Co.  Chartered Accountants&amp;"Arial,Regular"&amp;10
&amp;R&amp;P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Education</vt:lpstr>
      <vt:lpstr>STAT-1</vt:lpstr>
      <vt:lpstr>Stat_2</vt:lpstr>
      <vt:lpstr>Stat_3</vt:lpstr>
      <vt:lpstr>Stat_2!Print_Area</vt:lpstr>
      <vt:lpstr>Stat_3!Print_Area</vt:lpstr>
      <vt:lpstr>Education!Print_Titles</vt:lpstr>
      <vt:lpstr>Stat_2!Print_Titles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B. Goyal</dc:creator>
  <cp:lastModifiedBy>DELL</cp:lastModifiedBy>
  <cp:lastPrinted>2024-11-09T07:29:45Z</cp:lastPrinted>
  <dcterms:created xsi:type="dcterms:W3CDTF">2015-06-05T18:17:20Z</dcterms:created>
  <dcterms:modified xsi:type="dcterms:W3CDTF">2024-11-18T12:31:52Z</dcterms:modified>
</cp:coreProperties>
</file>