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HIRAK\2020\Office\ICMAI\07_26_2020\"/>
    </mc:Choice>
  </mc:AlternateContent>
  <xr:revisionPtr revIDLastSave="0" documentId="13_ncr:1_{DF9C05DB-E57D-4481-A391-FF7B22AD5FC5}" xr6:coauthVersionLast="45" xr6:coauthVersionMax="45" xr10:uidLastSave="{00000000-0000-0000-0000-000000000000}"/>
  <bookViews>
    <workbookView xWindow="-120" yWindow="-120" windowWidth="20730" windowHeight="11160" firstSheet="1" activeTab="1" xr2:uid="{A38BE3B0-2C62-4395-8CD1-D2028A2222B6}"/>
  </bookViews>
  <sheets>
    <sheet name="Sheet1" sheetId="1" state="hidden" r:id="rId1"/>
    <sheet name="Project" sheetId="2" r:id="rId2"/>
    <sheet name="Working" sheetId="3" r:id="rId3"/>
    <sheet name="WIP" sheetId="4" r:id="rId4"/>
    <sheet name="Sheet3" sheetId="5" r:id="rId5"/>
  </sheets>
  <definedNames>
    <definedName name="_xlnm._FilterDatabase" localSheetId="1" hidden="1">Project!$A$1:$D$23</definedName>
    <definedName name="_xlnm._FilterDatabase" localSheetId="0" hidden="1">Sheet1!$B$1:$B$23</definedName>
    <definedName name="_xlnm._FilterDatabase" localSheetId="4" hidden="1">Sheet3!$A$1:$A$23</definedName>
    <definedName name="_xlnm._FilterDatabase" localSheetId="3" hidden="1">WIP!$A$1:$H$23</definedName>
    <definedName name="_xlnm._FilterDatabase" localSheetId="2" hidden="1">Working!$A$1:$F$23</definedName>
    <definedName name="MONTH">_xlfn.UNIQUE(Working!$B$2:$B$23)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" i="4" l="1"/>
  <c r="W3" i="4" s="1"/>
  <c r="U18" i="4" a="1"/>
  <c r="U18" i="4" s="1"/>
  <c r="T18" i="4" a="1"/>
  <c r="T18" i="4" s="1"/>
  <c r="B3" i="4"/>
  <c r="D3" i="4" s="1"/>
  <c r="F3" i="4" s="1"/>
  <c r="B4" i="4"/>
  <c r="D4" i="4" s="1"/>
  <c r="F4" i="4" s="1"/>
  <c r="B5" i="4"/>
  <c r="D5" i="4" s="1"/>
  <c r="F5" i="4" s="1"/>
  <c r="B6" i="4"/>
  <c r="D6" i="4" s="1"/>
  <c r="F6" i="4" s="1"/>
  <c r="B7" i="4"/>
  <c r="D7" i="4" s="1"/>
  <c r="F7" i="4" s="1"/>
  <c r="B8" i="4"/>
  <c r="D8" i="4" s="1"/>
  <c r="F8" i="4" s="1"/>
  <c r="B9" i="4"/>
  <c r="D9" i="4" s="1"/>
  <c r="F9" i="4" s="1"/>
  <c r="B10" i="4"/>
  <c r="D10" i="4" s="1"/>
  <c r="F10" i="4" s="1"/>
  <c r="B11" i="4"/>
  <c r="D11" i="4" s="1"/>
  <c r="F11" i="4" s="1"/>
  <c r="B12" i="4"/>
  <c r="D12" i="4" s="1"/>
  <c r="F12" i="4" s="1"/>
  <c r="B13" i="4"/>
  <c r="D13" i="4" s="1"/>
  <c r="F13" i="4" s="1"/>
  <c r="B14" i="4"/>
  <c r="D14" i="4" s="1"/>
  <c r="F14" i="4" s="1"/>
  <c r="B15" i="4"/>
  <c r="D15" i="4" s="1"/>
  <c r="F15" i="4" s="1"/>
  <c r="B16" i="4"/>
  <c r="D16" i="4" s="1"/>
  <c r="F16" i="4" s="1"/>
  <c r="B17" i="4"/>
  <c r="D17" i="4" s="1"/>
  <c r="F17" i="4" s="1"/>
  <c r="B18" i="4"/>
  <c r="D18" i="4" s="1"/>
  <c r="F18" i="4" s="1"/>
  <c r="B19" i="4"/>
  <c r="D19" i="4" s="1"/>
  <c r="F19" i="4" s="1"/>
  <c r="B20" i="4"/>
  <c r="D20" i="4" s="1"/>
  <c r="F20" i="4" s="1"/>
  <c r="B21" i="4"/>
  <c r="D21" i="4" s="1"/>
  <c r="F21" i="4" s="1"/>
  <c r="B22" i="4"/>
  <c r="D22" i="4" s="1"/>
  <c r="F22" i="4" s="1"/>
  <c r="B2" i="4"/>
  <c r="D2" i="4" s="1"/>
  <c r="F2" i="4" s="1"/>
  <c r="K23" i="4"/>
  <c r="J3" i="4"/>
  <c r="K3" i="4" s="1"/>
  <c r="J4" i="4"/>
  <c r="K4" i="4" s="1"/>
  <c r="J5" i="4"/>
  <c r="K5" i="4" s="1"/>
  <c r="J6" i="4"/>
  <c r="K6" i="4" s="1"/>
  <c r="J7" i="4"/>
  <c r="K7" i="4" s="1"/>
  <c r="J8" i="4"/>
  <c r="K8" i="4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" i="4"/>
  <c r="K2" i="4" s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" i="4"/>
  <c r="U11" i="4" a="1"/>
  <c r="U11" i="4" s="1"/>
  <c r="T11" i="4" a="1"/>
  <c r="T11" i="4" s="1"/>
  <c r="S11" i="4" a="1"/>
  <c r="S11" i="4" s="1"/>
  <c r="S18" i="4" l="1" a="1"/>
  <c r="S18" i="4" s="1"/>
  <c r="D23" i="4"/>
  <c r="F23" i="4" s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K3" i="2" l="1"/>
  <c r="J11" i="2" a="1"/>
  <c r="J11" i="2" s="1"/>
  <c r="I11" i="2" a="1"/>
  <c r="I11" i="2" s="1"/>
  <c r="H11" i="2" a="1"/>
  <c r="H11" i="2" s="1"/>
  <c r="E13" i="3"/>
  <c r="E9" i="3"/>
  <c r="E5" i="3"/>
  <c r="B3" i="3"/>
  <c r="E3" i="3" s="1"/>
  <c r="B4" i="3"/>
  <c r="E4" i="3" s="1"/>
  <c r="B5" i="3"/>
  <c r="B6" i="3"/>
  <c r="E6" i="3" s="1"/>
  <c r="B7" i="3"/>
  <c r="E7" i="3" s="1"/>
  <c r="B8" i="3"/>
  <c r="E8" i="3" s="1"/>
  <c r="B9" i="3"/>
  <c r="B10" i="3"/>
  <c r="E10" i="3" s="1"/>
  <c r="B11" i="3"/>
  <c r="E11" i="3" s="1"/>
  <c r="B12" i="3"/>
  <c r="E12" i="3" s="1"/>
  <c r="B13" i="3"/>
  <c r="B14" i="3"/>
  <c r="E14" i="3" s="1"/>
  <c r="B15" i="3"/>
  <c r="E15" i="3" s="1"/>
  <c r="B16" i="3"/>
  <c r="E16" i="3" s="1"/>
  <c r="B17" i="3"/>
  <c r="E17" i="3" s="1"/>
  <c r="B18" i="3"/>
  <c r="E18" i="3" s="1"/>
  <c r="B19" i="3"/>
  <c r="E19" i="3" s="1"/>
  <c r="B20" i="3"/>
  <c r="E20" i="3" s="1"/>
  <c r="B21" i="3"/>
  <c r="E21" i="3" s="1"/>
  <c r="B22" i="3"/>
  <c r="E22" i="3" s="1"/>
  <c r="B23" i="3"/>
  <c r="E23" i="3" s="1"/>
  <c r="B2" i="3"/>
  <c r="E2" i="3" s="1"/>
  <c r="D3" i="1"/>
  <c r="D4" i="1"/>
  <c r="D5" i="1"/>
  <c r="G5" i="1" s="1"/>
  <c r="D6" i="1"/>
  <c r="D7" i="1"/>
  <c r="D8" i="1"/>
  <c r="D9" i="1"/>
  <c r="G9" i="1" s="1"/>
  <c r="D10" i="1"/>
  <c r="D11" i="1"/>
  <c r="D12" i="1"/>
  <c r="D13" i="1"/>
  <c r="G13" i="1" s="1"/>
  <c r="D14" i="1"/>
  <c r="D15" i="1"/>
  <c r="D16" i="1"/>
  <c r="D17" i="1"/>
  <c r="G17" i="1" s="1"/>
  <c r="D18" i="1"/>
  <c r="D19" i="1"/>
  <c r="D20" i="1"/>
  <c r="D21" i="1"/>
  <c r="G21" i="1" s="1"/>
  <c r="D22" i="1"/>
  <c r="D23" i="1"/>
  <c r="D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  <c r="G2" i="1" l="1"/>
  <c r="G20" i="1"/>
  <c r="G16" i="1"/>
  <c r="G12" i="1"/>
  <c r="G8" i="1"/>
  <c r="G4" i="1"/>
  <c r="G23" i="1"/>
  <c r="G19" i="1"/>
  <c r="G15" i="1"/>
  <c r="G11" i="1"/>
  <c r="G7" i="1"/>
  <c r="G3" i="1"/>
  <c r="G22" i="1"/>
  <c r="G18" i="1"/>
  <c r="G14" i="1"/>
  <c r="G10" i="1"/>
  <c r="G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<sst xmlns="http://schemas.openxmlformats.org/spreadsheetml/2006/main" count="211" uniqueCount="29">
  <si>
    <t>Date</t>
  </si>
  <si>
    <t>Party</t>
  </si>
  <si>
    <t>Expense Type</t>
  </si>
  <si>
    <t>Amount</t>
  </si>
  <si>
    <t>Darren</t>
  </si>
  <si>
    <t>Phillina</t>
  </si>
  <si>
    <t>Mick</t>
  </si>
  <si>
    <t>Jack</t>
  </si>
  <si>
    <t>Maria</t>
  </si>
  <si>
    <t>Melanie</t>
  </si>
  <si>
    <t>Stationery</t>
  </si>
  <si>
    <t>Selling Expense</t>
  </si>
  <si>
    <t>Consultancy</t>
  </si>
  <si>
    <t>Printing</t>
  </si>
  <si>
    <t>Month</t>
  </si>
  <si>
    <t>Amount (USD)</t>
  </si>
  <si>
    <t>Party Name</t>
  </si>
  <si>
    <t>Expense</t>
  </si>
  <si>
    <t>Check</t>
  </si>
  <si>
    <t>Amount_Check</t>
  </si>
  <si>
    <t>Month_Number</t>
  </si>
  <si>
    <t>Month_Name</t>
  </si>
  <si>
    <t>Month_Party</t>
  </si>
  <si>
    <t>Month_Party_Exp</t>
  </si>
  <si>
    <t>January</t>
  </si>
  <si>
    <t>February</t>
  </si>
  <si>
    <t>Amount (USD) ('000)</t>
  </si>
  <si>
    <t>March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</si>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</sst>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1" fillId="0" borderId="0" xfId="0" applyFont="1"/>
    <xf numFmtId="0" fontId="2" fillId="4" borderId="0" xfId="0" applyFont="1" applyFill="1"/>
    <xf numFmtId="0" fontId="2" fillId="0" borderId="0" xfId="0" applyFont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8AF1-5D94-40AE-BBD2-D8D9AAFC2029}">
  <sheetPr codeName="Sheet1"/>
  <dimension ref="A1:O38"/>
  <sheetViews>
    <sheetView workbookViewId="0">
      <selection activeCell="C15" sqref="C15"/>
    </sheetView>
  </sheetViews>
  <sheetFormatPr defaultRowHeight="15" x14ac:dyDescent="0.25"/>
  <cols>
    <col min="1" max="1" width="9.7109375" bestFit="1" customWidth="1"/>
    <col min="2" max="2" width="9.7109375" customWidth="1"/>
    <col min="3" max="3" width="14" customWidth="1"/>
    <col min="4" max="5" width="15" bestFit="1" customWidth="1"/>
    <col min="7" max="7" width="30.140625" bestFit="1" customWidth="1"/>
    <col min="16" max="16" width="15" bestFit="1" customWidth="1"/>
  </cols>
  <sheetData>
    <row r="1" spans="1:7" x14ac:dyDescent="0.25">
      <c r="A1" t="s">
        <v>0</v>
      </c>
      <c r="B1" t="s">
        <v>14</v>
      </c>
      <c r="C1" t="s">
        <v>1</v>
      </c>
      <c r="D1" t="s">
        <v>2</v>
      </c>
      <c r="E1" t="s">
        <v>3</v>
      </c>
    </row>
    <row r="2" spans="1:7" x14ac:dyDescent="0.25">
      <c r="A2" s="1">
        <v>43861</v>
      </c>
      <c r="B2" s="1" t="str">
        <f>TEXT(A2,"MMMM")</f>
        <v>January</v>
      </c>
      <c r="C2">
        <v>1</v>
      </c>
      <c r="D2" t="str">
        <f t="shared" ref="D2:D23" si="0">VLOOKUP(C2,$L$31:$O$38,2,0)</f>
        <v>Darren</v>
      </c>
      <c r="E2" t="str">
        <f t="shared" ref="E2:E23" si="1">VLOOKUP(C2,$L$31:$O$38,4,0)</f>
        <v>Stationery</v>
      </c>
      <c r="G2" t="str">
        <f t="shared" ref="G2:G23" si="2">CONCATENATE(D2,E2,B2)</f>
        <v>DarrenStationeryJanuary</v>
      </c>
    </row>
    <row r="3" spans="1:7" x14ac:dyDescent="0.25">
      <c r="A3" s="1">
        <v>43859</v>
      </c>
      <c r="B3" s="1" t="str">
        <f t="shared" ref="B3:B23" si="3">TEXT(A3,"MMMM")</f>
        <v>January</v>
      </c>
      <c r="C3">
        <v>2</v>
      </c>
      <c r="D3" t="str">
        <f t="shared" si="0"/>
        <v>Phillina</v>
      </c>
      <c r="E3" t="str">
        <f t="shared" si="1"/>
        <v>Selling Expense</v>
      </c>
      <c r="G3" t="str">
        <f t="shared" si="2"/>
        <v>PhillinaSelling ExpenseJanuary</v>
      </c>
    </row>
    <row r="4" spans="1:7" x14ac:dyDescent="0.25">
      <c r="A4" s="1">
        <v>43859</v>
      </c>
      <c r="B4" s="1" t="str">
        <f t="shared" si="3"/>
        <v>January</v>
      </c>
      <c r="C4">
        <v>5</v>
      </c>
      <c r="D4" t="str">
        <f t="shared" si="0"/>
        <v>Maria</v>
      </c>
      <c r="E4" t="str">
        <f t="shared" si="1"/>
        <v>Consultancy</v>
      </c>
      <c r="G4" t="str">
        <f t="shared" si="2"/>
        <v>MariaConsultancyJanuary</v>
      </c>
    </row>
    <row r="5" spans="1:7" x14ac:dyDescent="0.25">
      <c r="A5" s="1">
        <v>43860</v>
      </c>
      <c r="B5" s="1" t="str">
        <f t="shared" si="3"/>
        <v>January</v>
      </c>
      <c r="C5">
        <v>6</v>
      </c>
      <c r="D5" t="str">
        <f t="shared" si="0"/>
        <v>Mick</v>
      </c>
      <c r="E5" t="str">
        <f t="shared" si="1"/>
        <v>Selling Expense</v>
      </c>
      <c r="G5" t="str">
        <f t="shared" si="2"/>
        <v>MickSelling ExpenseJanuary</v>
      </c>
    </row>
    <row r="6" spans="1:7" x14ac:dyDescent="0.25">
      <c r="A6" s="1">
        <v>43855</v>
      </c>
      <c r="B6" s="1" t="str">
        <f t="shared" si="3"/>
        <v>January</v>
      </c>
      <c r="C6">
        <v>3</v>
      </c>
      <c r="D6" t="str">
        <f t="shared" si="0"/>
        <v>Mick</v>
      </c>
      <c r="E6" t="str">
        <f t="shared" si="1"/>
        <v>Consultancy</v>
      </c>
      <c r="G6" t="str">
        <f t="shared" si="2"/>
        <v>MickConsultancyJanuary</v>
      </c>
    </row>
    <row r="7" spans="1:7" x14ac:dyDescent="0.25">
      <c r="A7" s="1">
        <v>43861</v>
      </c>
      <c r="B7" s="1" t="str">
        <f t="shared" si="3"/>
        <v>January</v>
      </c>
      <c r="C7">
        <v>4</v>
      </c>
      <c r="D7" t="str">
        <f t="shared" si="0"/>
        <v>Jack</v>
      </c>
      <c r="E7" t="str">
        <f t="shared" si="1"/>
        <v>Printing</v>
      </c>
      <c r="G7" t="str">
        <f t="shared" si="2"/>
        <v>JackPrintingJanuary</v>
      </c>
    </row>
    <row r="8" spans="1:7" x14ac:dyDescent="0.25">
      <c r="A8" s="1">
        <v>43878</v>
      </c>
      <c r="B8" s="1" t="str">
        <f t="shared" si="3"/>
        <v>February</v>
      </c>
      <c r="C8">
        <v>7</v>
      </c>
      <c r="D8" t="str">
        <f t="shared" si="0"/>
        <v>Melanie</v>
      </c>
      <c r="E8" t="str">
        <f t="shared" si="1"/>
        <v>Stationery</v>
      </c>
      <c r="G8" t="str">
        <f t="shared" si="2"/>
        <v>MelanieStationeryFebruary</v>
      </c>
    </row>
    <row r="9" spans="1:7" x14ac:dyDescent="0.25">
      <c r="A9" s="1">
        <v>43890</v>
      </c>
      <c r="B9" s="1" t="str">
        <f t="shared" si="3"/>
        <v>February</v>
      </c>
      <c r="C9">
        <v>1</v>
      </c>
      <c r="D9" t="str">
        <f t="shared" si="0"/>
        <v>Darren</v>
      </c>
      <c r="E9" t="str">
        <f t="shared" si="1"/>
        <v>Stationery</v>
      </c>
      <c r="G9" t="str">
        <f t="shared" si="2"/>
        <v>DarrenStationeryFebruary</v>
      </c>
    </row>
    <row r="10" spans="1:7" x14ac:dyDescent="0.25">
      <c r="A10" s="1">
        <v>43859</v>
      </c>
      <c r="B10" s="1" t="str">
        <f t="shared" si="3"/>
        <v>January</v>
      </c>
      <c r="C10">
        <v>7</v>
      </c>
      <c r="D10" t="str">
        <f t="shared" si="0"/>
        <v>Melanie</v>
      </c>
      <c r="E10" t="str">
        <f t="shared" si="1"/>
        <v>Stationery</v>
      </c>
      <c r="G10" t="str">
        <f t="shared" si="2"/>
        <v>MelanieStationeryJanuary</v>
      </c>
    </row>
    <row r="11" spans="1:7" x14ac:dyDescent="0.25">
      <c r="A11" s="1">
        <v>43886</v>
      </c>
      <c r="B11" s="1" t="str">
        <f t="shared" si="3"/>
        <v>February</v>
      </c>
      <c r="C11">
        <v>5</v>
      </c>
      <c r="D11" t="str">
        <f t="shared" si="0"/>
        <v>Maria</v>
      </c>
      <c r="E11" t="str">
        <f t="shared" si="1"/>
        <v>Consultancy</v>
      </c>
      <c r="G11" t="str">
        <f t="shared" si="2"/>
        <v>MariaConsultancyFebruary</v>
      </c>
    </row>
    <row r="12" spans="1:7" x14ac:dyDescent="0.25">
      <c r="A12" s="1">
        <v>43888</v>
      </c>
      <c r="B12" s="1" t="str">
        <f t="shared" si="3"/>
        <v>February</v>
      </c>
      <c r="C12">
        <v>6</v>
      </c>
      <c r="D12" t="str">
        <f t="shared" si="0"/>
        <v>Mick</v>
      </c>
      <c r="E12" t="str">
        <f t="shared" si="1"/>
        <v>Selling Expense</v>
      </c>
      <c r="G12" t="str">
        <f t="shared" si="2"/>
        <v>MickSelling ExpenseFebruary</v>
      </c>
    </row>
    <row r="13" spans="1:7" x14ac:dyDescent="0.25">
      <c r="A13" s="1">
        <v>43889</v>
      </c>
      <c r="B13" s="1" t="str">
        <f t="shared" si="3"/>
        <v>February</v>
      </c>
      <c r="C13">
        <v>2</v>
      </c>
      <c r="D13" t="str">
        <f t="shared" si="0"/>
        <v>Phillina</v>
      </c>
      <c r="E13" t="str">
        <f t="shared" si="1"/>
        <v>Selling Expense</v>
      </c>
      <c r="G13" t="str">
        <f t="shared" si="2"/>
        <v>PhillinaSelling ExpenseFebruary</v>
      </c>
    </row>
    <row r="14" spans="1:7" x14ac:dyDescent="0.25">
      <c r="A14" s="1">
        <v>43905</v>
      </c>
      <c r="B14" s="1" t="str">
        <f t="shared" si="3"/>
        <v>March</v>
      </c>
      <c r="C14">
        <v>6</v>
      </c>
      <c r="D14" t="str">
        <f t="shared" si="0"/>
        <v>Mick</v>
      </c>
      <c r="E14" t="str">
        <f t="shared" si="1"/>
        <v>Selling Expense</v>
      </c>
      <c r="G14" t="str">
        <f t="shared" si="2"/>
        <v>MickSelling ExpenseMarch</v>
      </c>
    </row>
    <row r="15" spans="1:7" x14ac:dyDescent="0.25">
      <c r="A15" s="1">
        <v>43905</v>
      </c>
      <c r="B15" s="1" t="str">
        <f t="shared" si="3"/>
        <v>March</v>
      </c>
      <c r="C15">
        <v>5</v>
      </c>
      <c r="D15" t="str">
        <f t="shared" si="0"/>
        <v>Maria</v>
      </c>
      <c r="E15" t="str">
        <f t="shared" si="1"/>
        <v>Consultancy</v>
      </c>
      <c r="G15" t="str">
        <f t="shared" si="2"/>
        <v>MariaConsultancyMarch</v>
      </c>
    </row>
    <row r="16" spans="1:7" x14ac:dyDescent="0.25">
      <c r="A16" s="1">
        <v>43911</v>
      </c>
      <c r="B16" s="1" t="str">
        <f t="shared" si="3"/>
        <v>March</v>
      </c>
      <c r="C16">
        <v>1</v>
      </c>
      <c r="D16" t="str">
        <f t="shared" si="0"/>
        <v>Darren</v>
      </c>
      <c r="E16" t="str">
        <f t="shared" si="1"/>
        <v>Stationery</v>
      </c>
      <c r="G16" t="str">
        <f t="shared" si="2"/>
        <v>DarrenStationeryMarch</v>
      </c>
    </row>
    <row r="17" spans="1:15" x14ac:dyDescent="0.25">
      <c r="A17" s="1">
        <v>43905</v>
      </c>
      <c r="B17" s="1" t="str">
        <f t="shared" si="3"/>
        <v>March</v>
      </c>
      <c r="C17">
        <v>4</v>
      </c>
      <c r="D17" t="str">
        <f t="shared" si="0"/>
        <v>Jack</v>
      </c>
      <c r="E17" t="str">
        <f t="shared" si="1"/>
        <v>Printing</v>
      </c>
      <c r="G17" t="str">
        <f t="shared" si="2"/>
        <v>JackPrintingMarch</v>
      </c>
    </row>
    <row r="18" spans="1:15" x14ac:dyDescent="0.25">
      <c r="A18" s="1">
        <v>43860</v>
      </c>
      <c r="B18" s="1" t="str">
        <f t="shared" si="3"/>
        <v>January</v>
      </c>
      <c r="C18">
        <v>8</v>
      </c>
      <c r="D18" t="str">
        <f t="shared" si="0"/>
        <v>Darren</v>
      </c>
      <c r="E18" t="str">
        <f t="shared" si="1"/>
        <v>Consultancy</v>
      </c>
      <c r="G18" t="str">
        <f t="shared" si="2"/>
        <v>DarrenConsultancyJanuary</v>
      </c>
    </row>
    <row r="19" spans="1:15" x14ac:dyDescent="0.25">
      <c r="A19" s="1">
        <v>43889</v>
      </c>
      <c r="B19" s="1" t="str">
        <f t="shared" si="3"/>
        <v>February</v>
      </c>
      <c r="C19">
        <v>4</v>
      </c>
      <c r="D19" t="str">
        <f t="shared" si="0"/>
        <v>Jack</v>
      </c>
      <c r="E19" t="str">
        <f t="shared" si="1"/>
        <v>Printing</v>
      </c>
      <c r="G19" t="str">
        <f t="shared" si="2"/>
        <v>JackPrintingFebruary</v>
      </c>
    </row>
    <row r="20" spans="1:15" x14ac:dyDescent="0.25">
      <c r="A20" s="1">
        <v>43919</v>
      </c>
      <c r="B20" s="1" t="str">
        <f t="shared" si="3"/>
        <v>March</v>
      </c>
      <c r="C20">
        <v>3</v>
      </c>
      <c r="D20" t="str">
        <f t="shared" si="0"/>
        <v>Mick</v>
      </c>
      <c r="E20" t="str">
        <f t="shared" si="1"/>
        <v>Consultancy</v>
      </c>
      <c r="G20" t="str">
        <f t="shared" si="2"/>
        <v>MickConsultancyMarch</v>
      </c>
    </row>
    <row r="21" spans="1:15" x14ac:dyDescent="0.25">
      <c r="A21" s="1">
        <v>43882</v>
      </c>
      <c r="B21" s="1" t="str">
        <f t="shared" si="3"/>
        <v>February</v>
      </c>
      <c r="C21">
        <v>3</v>
      </c>
      <c r="D21" t="str">
        <f t="shared" si="0"/>
        <v>Mick</v>
      </c>
      <c r="E21" t="str">
        <f t="shared" si="1"/>
        <v>Consultancy</v>
      </c>
      <c r="G21" t="str">
        <f t="shared" si="2"/>
        <v>MickConsultancyFebruary</v>
      </c>
    </row>
    <row r="22" spans="1:15" x14ac:dyDescent="0.25">
      <c r="A22" s="1">
        <v>43920</v>
      </c>
      <c r="B22" s="1" t="str">
        <f t="shared" si="3"/>
        <v>March</v>
      </c>
      <c r="C22">
        <v>2</v>
      </c>
      <c r="D22" t="str">
        <f t="shared" si="0"/>
        <v>Phillina</v>
      </c>
      <c r="E22" t="str">
        <f t="shared" si="1"/>
        <v>Selling Expense</v>
      </c>
      <c r="G22" t="str">
        <f t="shared" si="2"/>
        <v>PhillinaSelling ExpenseMarch</v>
      </c>
    </row>
    <row r="23" spans="1:15" x14ac:dyDescent="0.25">
      <c r="A23" s="1">
        <v>43921</v>
      </c>
      <c r="B23" s="1" t="str">
        <f t="shared" si="3"/>
        <v>March</v>
      </c>
      <c r="C23">
        <v>8</v>
      </c>
      <c r="D23" t="str">
        <f t="shared" si="0"/>
        <v>Darren</v>
      </c>
      <c r="E23" t="str">
        <f t="shared" si="1"/>
        <v>Consultancy</v>
      </c>
      <c r="G23" t="str">
        <f t="shared" si="2"/>
        <v>DarrenConsultancyMarch</v>
      </c>
    </row>
    <row r="31" spans="1:15" x14ac:dyDescent="0.25">
      <c r="L31">
        <v>1</v>
      </c>
      <c r="M31" t="s">
        <v>4</v>
      </c>
      <c r="N31">
        <v>1</v>
      </c>
      <c r="O31" t="s">
        <v>10</v>
      </c>
    </row>
    <row r="32" spans="1:15" x14ac:dyDescent="0.25">
      <c r="L32">
        <v>2</v>
      </c>
      <c r="M32" t="s">
        <v>5</v>
      </c>
      <c r="N32">
        <v>2</v>
      </c>
      <c r="O32" t="s">
        <v>11</v>
      </c>
    </row>
    <row r="33" spans="12:15" x14ac:dyDescent="0.25">
      <c r="L33">
        <v>3</v>
      </c>
      <c r="M33" t="s">
        <v>6</v>
      </c>
      <c r="N33">
        <v>3</v>
      </c>
      <c r="O33" t="s">
        <v>12</v>
      </c>
    </row>
    <row r="34" spans="12:15" x14ac:dyDescent="0.25">
      <c r="L34">
        <v>4</v>
      </c>
      <c r="M34" t="s">
        <v>7</v>
      </c>
      <c r="N34">
        <v>4</v>
      </c>
      <c r="O34" t="s">
        <v>13</v>
      </c>
    </row>
    <row r="35" spans="12:15" x14ac:dyDescent="0.25">
      <c r="L35">
        <v>5</v>
      </c>
      <c r="M35" t="s">
        <v>8</v>
      </c>
      <c r="N35">
        <v>5</v>
      </c>
      <c r="O35" t="s">
        <v>12</v>
      </c>
    </row>
    <row r="36" spans="12:15" x14ac:dyDescent="0.25">
      <c r="L36">
        <v>6</v>
      </c>
      <c r="M36" t="s">
        <v>6</v>
      </c>
      <c r="N36">
        <v>6</v>
      </c>
      <c r="O36" t="s">
        <v>11</v>
      </c>
    </row>
    <row r="37" spans="12:15" x14ac:dyDescent="0.25">
      <c r="L37">
        <v>7</v>
      </c>
      <c r="M37" t="s">
        <v>9</v>
      </c>
      <c r="N37">
        <v>7</v>
      </c>
      <c r="O37" t="s">
        <v>10</v>
      </c>
    </row>
    <row r="38" spans="12:15" x14ac:dyDescent="0.25">
      <c r="L38">
        <v>8</v>
      </c>
      <c r="M38" t="s">
        <v>4</v>
      </c>
      <c r="N38">
        <v>8</v>
      </c>
      <c r="O38" t="s">
        <v>12</v>
      </c>
    </row>
  </sheetData>
  <conditionalFormatting sqref="G2:G23">
    <cfRule type="duplicateValues" dxfId="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F698-EB52-4309-B619-6B71A0C8888A}">
  <sheetPr codeName="Sheet2"/>
  <dimension ref="A1:K23"/>
  <sheetViews>
    <sheetView tabSelected="1" workbookViewId="0">
      <selection activeCell="K3" sqref="K3"/>
    </sheetView>
  </sheetViews>
  <sheetFormatPr defaultRowHeight="15" x14ac:dyDescent="0.25"/>
  <cols>
    <col min="1" max="1" width="9.7109375" bestFit="1" customWidth="1"/>
    <col min="2" max="2" width="14" customWidth="1"/>
    <col min="3" max="3" width="15" bestFit="1" customWidth="1"/>
    <col min="4" max="4" width="18" customWidth="1"/>
    <col min="6" max="6" width="30.140625" hidden="1" customWidth="1"/>
    <col min="9" max="9" width="11.28515625" bestFit="1" customWidth="1"/>
    <col min="10" max="10" width="15" customWidth="1"/>
    <col min="11" max="11" width="10.28515625" bestFit="1" customWidth="1"/>
    <col min="15" max="15" width="1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15</v>
      </c>
    </row>
    <row r="2" spans="1:11" x14ac:dyDescent="0.25">
      <c r="A2" s="1">
        <v>43861</v>
      </c>
      <c r="B2" t="s">
        <v>4</v>
      </c>
      <c r="C2" t="s">
        <v>10</v>
      </c>
      <c r="D2">
        <v>247</v>
      </c>
      <c r="H2" t="s">
        <v>14</v>
      </c>
      <c r="I2" t="s">
        <v>16</v>
      </c>
      <c r="J2" t="s">
        <v>17</v>
      </c>
      <c r="K2" t="s">
        <v>3</v>
      </c>
    </row>
    <row r="3" spans="1:11" x14ac:dyDescent="0.25">
      <c r="A3" s="1">
        <v>43859</v>
      </c>
      <c r="B3" t="s">
        <v>5</v>
      </c>
      <c r="C3" t="s">
        <v>11</v>
      </c>
      <c r="D3">
        <v>304</v>
      </c>
      <c r="H3" s="2" t="s">
        <v>24</v>
      </c>
      <c r="I3" s="2" t="s">
        <v>5</v>
      </c>
      <c r="J3" s="2" t="s">
        <v>11</v>
      </c>
      <c r="K3" s="3">
        <f>IFERROR(VLOOKUP(CONCATENATE(H3,I3,J3),Working!$E$2:$F$23,2,0),"Not Found")</f>
        <v>304</v>
      </c>
    </row>
    <row r="4" spans="1:11" x14ac:dyDescent="0.25">
      <c r="A4" s="1">
        <v>43859</v>
      </c>
      <c r="B4" t="s">
        <v>8</v>
      </c>
      <c r="C4" t="s">
        <v>12</v>
      </c>
      <c r="D4">
        <v>469</v>
      </c>
    </row>
    <row r="5" spans="1:11" x14ac:dyDescent="0.25">
      <c r="A5" s="1">
        <v>43860</v>
      </c>
      <c r="B5" t="s">
        <v>6</v>
      </c>
      <c r="C5" t="s">
        <v>11</v>
      </c>
      <c r="D5">
        <v>347</v>
      </c>
    </row>
    <row r="6" spans="1:11" x14ac:dyDescent="0.25">
      <c r="A6" s="1">
        <v>43855</v>
      </c>
      <c r="B6" t="s">
        <v>6</v>
      </c>
      <c r="C6" t="s">
        <v>12</v>
      </c>
      <c r="D6">
        <v>481</v>
      </c>
    </row>
    <row r="7" spans="1:11" x14ac:dyDescent="0.25">
      <c r="A7" s="1">
        <v>43861</v>
      </c>
      <c r="B7" t="s">
        <v>7</v>
      </c>
      <c r="C7" t="s">
        <v>13</v>
      </c>
      <c r="D7">
        <v>350</v>
      </c>
    </row>
    <row r="8" spans="1:11" x14ac:dyDescent="0.25">
      <c r="A8" s="1">
        <v>43878</v>
      </c>
      <c r="B8" t="s">
        <v>9</v>
      </c>
      <c r="C8" t="s">
        <v>10</v>
      </c>
      <c r="D8">
        <v>393</v>
      </c>
    </row>
    <row r="9" spans="1:11" x14ac:dyDescent="0.25">
      <c r="A9" s="1">
        <v>43890</v>
      </c>
      <c r="B9" t="s">
        <v>4</v>
      </c>
      <c r="C9" t="s">
        <v>10</v>
      </c>
      <c r="D9">
        <v>338</v>
      </c>
    </row>
    <row r="10" spans="1:11" x14ac:dyDescent="0.25">
      <c r="A10" s="1">
        <v>43859</v>
      </c>
      <c r="B10" t="s">
        <v>9</v>
      </c>
      <c r="C10" t="s">
        <v>10</v>
      </c>
      <c r="D10">
        <v>320</v>
      </c>
    </row>
    <row r="11" spans="1:11" x14ac:dyDescent="0.25">
      <c r="A11" s="1">
        <v>43886</v>
      </c>
      <c r="B11" t="s">
        <v>8</v>
      </c>
      <c r="C11" t="s">
        <v>12</v>
      </c>
      <c r="D11">
        <v>204</v>
      </c>
      <c r="H11" s="5" t="str" cm="1">
        <f t="array" ref="H11:H13">_xlfn.UNIQUE(Working!B2:B23)</f>
        <v>January</v>
      </c>
      <c r="I11" s="5" t="str" cm="1">
        <f t="array" ref="I11:I16">_xlfn.UNIQUE(Working!C2:C23)</f>
        <v>Darren</v>
      </c>
      <c r="J11" s="6" t="str" cm="1">
        <f t="array" ref="J11:J14">_xlfn.UNIQUE(Working!D2:D23)</f>
        <v>Stationery</v>
      </c>
      <c r="K11" s="5"/>
    </row>
    <row r="12" spans="1:11" x14ac:dyDescent="0.25">
      <c r="A12" s="1">
        <v>43888</v>
      </c>
      <c r="B12" t="s">
        <v>6</v>
      </c>
      <c r="C12" t="s">
        <v>11</v>
      </c>
      <c r="D12">
        <v>410</v>
      </c>
      <c r="H12" s="4" t="str">
        <v>February</v>
      </c>
      <c r="I12" s="4" t="str">
        <v>Phillina</v>
      </c>
      <c r="J12" s="4" t="str">
        <v>Selling Expense</v>
      </c>
    </row>
    <row r="13" spans="1:11" x14ac:dyDescent="0.25">
      <c r="A13" s="1">
        <v>43889</v>
      </c>
      <c r="B13" t="s">
        <v>5</v>
      </c>
      <c r="C13" t="s">
        <v>11</v>
      </c>
      <c r="D13">
        <v>316</v>
      </c>
      <c r="H13" s="4" t="str">
        <v>March</v>
      </c>
      <c r="I13" s="4" t="str">
        <v>Maria</v>
      </c>
      <c r="J13" s="4" t="str">
        <v>Consultancy</v>
      </c>
    </row>
    <row r="14" spans="1:11" x14ac:dyDescent="0.25">
      <c r="A14" s="1">
        <v>43905</v>
      </c>
      <c r="B14" t="s">
        <v>6</v>
      </c>
      <c r="C14" t="s">
        <v>11</v>
      </c>
      <c r="D14">
        <v>320</v>
      </c>
      <c r="H14" s="4"/>
      <c r="I14" s="4" t="str">
        <v>Mick</v>
      </c>
      <c r="J14" s="4" t="str">
        <v>Printing</v>
      </c>
    </row>
    <row r="15" spans="1:11" x14ac:dyDescent="0.25">
      <c r="A15" s="1">
        <v>43905</v>
      </c>
      <c r="B15" t="s">
        <v>8</v>
      </c>
      <c r="C15" t="s">
        <v>12</v>
      </c>
      <c r="D15">
        <v>227</v>
      </c>
      <c r="H15" s="4"/>
      <c r="I15" s="4" t="str">
        <v>Jack</v>
      </c>
      <c r="J15" s="4"/>
    </row>
    <row r="16" spans="1:11" x14ac:dyDescent="0.25">
      <c r="A16" s="1">
        <v>43911</v>
      </c>
      <c r="B16" t="s">
        <v>4</v>
      </c>
      <c r="C16" t="s">
        <v>10</v>
      </c>
      <c r="D16">
        <v>383</v>
      </c>
      <c r="H16" s="4"/>
      <c r="I16" s="4" t="str">
        <v>Melanie</v>
      </c>
      <c r="J16" s="4"/>
    </row>
    <row r="17" spans="1:4" x14ac:dyDescent="0.25">
      <c r="A17" s="1">
        <v>43905</v>
      </c>
      <c r="B17" t="s">
        <v>7</v>
      </c>
      <c r="C17" t="s">
        <v>13</v>
      </c>
      <c r="D17">
        <v>478</v>
      </c>
    </row>
    <row r="18" spans="1:4" x14ac:dyDescent="0.25">
      <c r="A18" s="1">
        <v>43860</v>
      </c>
      <c r="B18" t="s">
        <v>4</v>
      </c>
      <c r="C18" t="s">
        <v>12</v>
      </c>
      <c r="D18">
        <v>237</v>
      </c>
    </row>
    <row r="19" spans="1:4" x14ac:dyDescent="0.25">
      <c r="A19" s="1">
        <v>43889</v>
      </c>
      <c r="B19" t="s">
        <v>7</v>
      </c>
      <c r="C19" t="s">
        <v>13</v>
      </c>
      <c r="D19">
        <v>242</v>
      </c>
    </row>
    <row r="20" spans="1:4" x14ac:dyDescent="0.25">
      <c r="A20" s="1">
        <v>43919</v>
      </c>
      <c r="B20" t="s">
        <v>6</v>
      </c>
      <c r="C20" t="s">
        <v>12</v>
      </c>
      <c r="D20">
        <v>281</v>
      </c>
    </row>
    <row r="21" spans="1:4" x14ac:dyDescent="0.25">
      <c r="A21" s="1">
        <v>43882</v>
      </c>
      <c r="B21" t="s">
        <v>6</v>
      </c>
      <c r="C21" t="s">
        <v>12</v>
      </c>
      <c r="D21">
        <v>347</v>
      </c>
    </row>
    <row r="22" spans="1:4" x14ac:dyDescent="0.25">
      <c r="A22" s="1">
        <v>43920</v>
      </c>
      <c r="B22" t="s">
        <v>5</v>
      </c>
      <c r="C22" t="s">
        <v>11</v>
      </c>
      <c r="D22">
        <v>270</v>
      </c>
    </row>
    <row r="23" spans="1:4" x14ac:dyDescent="0.25">
      <c r="A23" s="1">
        <v>43921</v>
      </c>
      <c r="B23" t="s">
        <v>4</v>
      </c>
      <c r="C23" t="s">
        <v>12</v>
      </c>
      <c r="D23">
        <v>298</v>
      </c>
    </row>
  </sheetData>
  <autoFilter ref="A1:D23" xr:uid="{2A52EF9E-60B0-44C6-B472-B3F193775DC9}"/>
  <conditionalFormatting sqref="F2:F23">
    <cfRule type="duplicateValues" dxfId="6" priority="1"/>
  </conditionalFormatting>
  <dataValidations count="3">
    <dataValidation type="list" allowBlank="1" showInputMessage="1" showErrorMessage="1" sqref="H3" xr:uid="{8550E59C-491A-4656-AF35-75F0369E406F}">
      <formula1>$H$11:$H$16</formula1>
    </dataValidation>
    <dataValidation type="list" allowBlank="1" showInputMessage="1" showErrorMessage="1" sqref="I3" xr:uid="{B1849FE5-94E7-4B45-8D7E-AC6860E2DD7C}">
      <formula1>$I$11:$I$16</formula1>
    </dataValidation>
    <dataValidation type="list" allowBlank="1" showInputMessage="1" showErrorMessage="1" sqref="J3" xr:uid="{C56D3082-AEF4-463F-8A4B-1E8D7ED543DF}">
      <formula1>$J$11:$J$14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B087-4DFC-4232-A7F1-4D606328F1E2}">
  <sheetPr codeName="Sheet3"/>
  <dimension ref="A1:F23"/>
  <sheetViews>
    <sheetView workbookViewId="0">
      <selection activeCell="E4" sqref="E4"/>
    </sheetView>
  </sheetViews>
  <sheetFormatPr defaultRowHeight="15" x14ac:dyDescent="0.25"/>
  <cols>
    <col min="1" max="1" width="9.7109375" bestFit="1" customWidth="1"/>
    <col min="2" max="2" width="9.7109375" hidden="1" customWidth="1"/>
    <col min="3" max="3" width="14" customWidth="1"/>
    <col min="4" max="4" width="15" bestFit="1" customWidth="1"/>
    <col min="5" max="5" width="30.140625" customWidth="1"/>
    <col min="6" max="6" width="15" bestFit="1" customWidth="1"/>
    <col min="10" max="10" width="11.28515625" bestFit="1" customWidth="1"/>
    <col min="16" max="16" width="15" bestFit="1" customWidth="1"/>
  </cols>
  <sheetData>
    <row r="1" spans="1:6" x14ac:dyDescent="0.25">
      <c r="A1" t="s">
        <v>0</v>
      </c>
      <c r="B1" t="s">
        <v>14</v>
      </c>
      <c r="C1" t="s">
        <v>1</v>
      </c>
      <c r="D1" t="s">
        <v>2</v>
      </c>
      <c r="E1" t="s">
        <v>18</v>
      </c>
      <c r="F1" t="s">
        <v>15</v>
      </c>
    </row>
    <row r="2" spans="1:6" x14ac:dyDescent="0.25">
      <c r="A2" s="1">
        <v>43861</v>
      </c>
      <c r="B2" s="1" t="str">
        <f>TEXT(A2,"MMMM")</f>
        <v>January</v>
      </c>
      <c r="C2" t="s">
        <v>4</v>
      </c>
      <c r="D2" t="s">
        <v>10</v>
      </c>
      <c r="E2" t="str">
        <f t="shared" ref="E2:E23" si="0">CONCATENATE(B2,C2,D2)</f>
        <v>JanuaryDarrenStationery</v>
      </c>
      <c r="F2">
        <v>247</v>
      </c>
    </row>
    <row r="3" spans="1:6" x14ac:dyDescent="0.25">
      <c r="A3" s="1">
        <v>43859</v>
      </c>
      <c r="B3" s="1" t="str">
        <f t="shared" ref="B3:B23" si="1">TEXT(A3,"MMMM")</f>
        <v>January</v>
      </c>
      <c r="C3" t="s">
        <v>5</v>
      </c>
      <c r="D3" t="s">
        <v>11</v>
      </c>
      <c r="E3" t="str">
        <f t="shared" si="0"/>
        <v>JanuaryPhillinaSelling Expense</v>
      </c>
      <c r="F3">
        <v>304</v>
      </c>
    </row>
    <row r="4" spans="1:6" x14ac:dyDescent="0.25">
      <c r="A4" s="1">
        <v>43859</v>
      </c>
      <c r="B4" s="1" t="str">
        <f t="shared" si="1"/>
        <v>January</v>
      </c>
      <c r="C4" t="s">
        <v>8</v>
      </c>
      <c r="D4" t="s">
        <v>12</v>
      </c>
      <c r="E4" t="str">
        <f t="shared" si="0"/>
        <v>JanuaryMariaConsultancy</v>
      </c>
      <c r="F4">
        <v>469</v>
      </c>
    </row>
    <row r="5" spans="1:6" x14ac:dyDescent="0.25">
      <c r="A5" s="1">
        <v>43860</v>
      </c>
      <c r="B5" s="1" t="str">
        <f t="shared" si="1"/>
        <v>January</v>
      </c>
      <c r="C5" t="s">
        <v>6</v>
      </c>
      <c r="D5" t="s">
        <v>11</v>
      </c>
      <c r="E5" t="str">
        <f t="shared" si="0"/>
        <v>JanuaryMickSelling Expense</v>
      </c>
      <c r="F5">
        <v>347</v>
      </c>
    </row>
    <row r="6" spans="1:6" x14ac:dyDescent="0.25">
      <c r="A6" s="1">
        <v>43855</v>
      </c>
      <c r="B6" s="1" t="str">
        <f t="shared" si="1"/>
        <v>January</v>
      </c>
      <c r="C6" t="s">
        <v>6</v>
      </c>
      <c r="D6" t="s">
        <v>12</v>
      </c>
      <c r="E6" t="str">
        <f t="shared" si="0"/>
        <v>JanuaryMickConsultancy</v>
      </c>
      <c r="F6">
        <v>481</v>
      </c>
    </row>
    <row r="7" spans="1:6" x14ac:dyDescent="0.25">
      <c r="A7" s="1">
        <v>43861</v>
      </c>
      <c r="B7" s="1" t="str">
        <f t="shared" si="1"/>
        <v>January</v>
      </c>
      <c r="C7" t="s">
        <v>7</v>
      </c>
      <c r="D7" t="s">
        <v>13</v>
      </c>
      <c r="E7" t="str">
        <f t="shared" si="0"/>
        <v>JanuaryJackPrinting</v>
      </c>
      <c r="F7">
        <v>350</v>
      </c>
    </row>
    <row r="8" spans="1:6" x14ac:dyDescent="0.25">
      <c r="A8" s="1">
        <v>43878</v>
      </c>
      <c r="B8" s="1" t="str">
        <f t="shared" si="1"/>
        <v>February</v>
      </c>
      <c r="C8" t="s">
        <v>9</v>
      </c>
      <c r="D8" t="s">
        <v>10</v>
      </c>
      <c r="E8" t="str">
        <f t="shared" si="0"/>
        <v>FebruaryMelanieStationery</v>
      </c>
      <c r="F8">
        <v>393</v>
      </c>
    </row>
    <row r="9" spans="1:6" x14ac:dyDescent="0.25">
      <c r="A9" s="1">
        <v>43890</v>
      </c>
      <c r="B9" s="1" t="str">
        <f t="shared" si="1"/>
        <v>February</v>
      </c>
      <c r="C9" t="s">
        <v>4</v>
      </c>
      <c r="D9" t="s">
        <v>10</v>
      </c>
      <c r="E9" t="str">
        <f t="shared" si="0"/>
        <v>FebruaryDarrenStationery</v>
      </c>
      <c r="F9">
        <v>338</v>
      </c>
    </row>
    <row r="10" spans="1:6" x14ac:dyDescent="0.25">
      <c r="A10" s="1">
        <v>43859</v>
      </c>
      <c r="B10" s="1" t="str">
        <f t="shared" si="1"/>
        <v>January</v>
      </c>
      <c r="C10" t="s">
        <v>9</v>
      </c>
      <c r="D10" t="s">
        <v>10</v>
      </c>
      <c r="E10" t="str">
        <f t="shared" si="0"/>
        <v>JanuaryMelanieStationery</v>
      </c>
      <c r="F10">
        <v>320</v>
      </c>
    </row>
    <row r="11" spans="1:6" x14ac:dyDescent="0.25">
      <c r="A11" s="1">
        <v>43886</v>
      </c>
      <c r="B11" s="1" t="str">
        <f t="shared" si="1"/>
        <v>February</v>
      </c>
      <c r="C11" t="s">
        <v>8</v>
      </c>
      <c r="D11" t="s">
        <v>12</v>
      </c>
      <c r="E11" t="str">
        <f t="shared" si="0"/>
        <v>FebruaryMariaConsultancy</v>
      </c>
      <c r="F11">
        <v>204</v>
      </c>
    </row>
    <row r="12" spans="1:6" x14ac:dyDescent="0.25">
      <c r="A12" s="1">
        <v>43888</v>
      </c>
      <c r="B12" s="1" t="str">
        <f t="shared" si="1"/>
        <v>February</v>
      </c>
      <c r="C12" t="s">
        <v>6</v>
      </c>
      <c r="D12" t="s">
        <v>11</v>
      </c>
      <c r="E12" t="str">
        <f t="shared" si="0"/>
        <v>FebruaryMickSelling Expense</v>
      </c>
      <c r="F12">
        <v>410</v>
      </c>
    </row>
    <row r="13" spans="1:6" x14ac:dyDescent="0.25">
      <c r="A13" s="1">
        <v>43889</v>
      </c>
      <c r="B13" s="1" t="str">
        <f t="shared" si="1"/>
        <v>February</v>
      </c>
      <c r="C13" t="s">
        <v>5</v>
      </c>
      <c r="D13" t="s">
        <v>11</v>
      </c>
      <c r="E13" t="str">
        <f t="shared" si="0"/>
        <v>FebruaryPhillinaSelling Expense</v>
      </c>
      <c r="F13">
        <v>316</v>
      </c>
    </row>
    <row r="14" spans="1:6" x14ac:dyDescent="0.25">
      <c r="A14" s="1">
        <v>43905</v>
      </c>
      <c r="B14" s="1" t="str">
        <f t="shared" si="1"/>
        <v>March</v>
      </c>
      <c r="C14" t="s">
        <v>6</v>
      </c>
      <c r="D14" t="s">
        <v>11</v>
      </c>
      <c r="E14" t="str">
        <f t="shared" si="0"/>
        <v>MarchMickSelling Expense</v>
      </c>
      <c r="F14">
        <v>320</v>
      </c>
    </row>
    <row r="15" spans="1:6" x14ac:dyDescent="0.25">
      <c r="A15" s="1">
        <v>43905</v>
      </c>
      <c r="B15" s="1" t="str">
        <f t="shared" si="1"/>
        <v>March</v>
      </c>
      <c r="C15" t="s">
        <v>8</v>
      </c>
      <c r="D15" t="s">
        <v>12</v>
      </c>
      <c r="E15" t="str">
        <f t="shared" si="0"/>
        <v>MarchMariaConsultancy</v>
      </c>
      <c r="F15">
        <v>227</v>
      </c>
    </row>
    <row r="16" spans="1:6" x14ac:dyDescent="0.25">
      <c r="A16" s="1">
        <v>43911</v>
      </c>
      <c r="B16" s="1" t="str">
        <f t="shared" si="1"/>
        <v>March</v>
      </c>
      <c r="C16" t="s">
        <v>4</v>
      </c>
      <c r="D16" t="s">
        <v>10</v>
      </c>
      <c r="E16" t="str">
        <f t="shared" si="0"/>
        <v>MarchDarrenStationery</v>
      </c>
      <c r="F16">
        <v>383</v>
      </c>
    </row>
    <row r="17" spans="1:6" x14ac:dyDescent="0.25">
      <c r="A17" s="1">
        <v>43905</v>
      </c>
      <c r="B17" s="1" t="str">
        <f t="shared" si="1"/>
        <v>March</v>
      </c>
      <c r="C17" t="s">
        <v>7</v>
      </c>
      <c r="D17" t="s">
        <v>13</v>
      </c>
      <c r="E17" t="str">
        <f t="shared" si="0"/>
        <v>MarchJackPrinting</v>
      </c>
      <c r="F17">
        <v>478</v>
      </c>
    </row>
    <row r="18" spans="1:6" x14ac:dyDescent="0.25">
      <c r="A18" s="1">
        <v>43860</v>
      </c>
      <c r="B18" s="1" t="str">
        <f t="shared" si="1"/>
        <v>January</v>
      </c>
      <c r="C18" t="s">
        <v>4</v>
      </c>
      <c r="D18" t="s">
        <v>12</v>
      </c>
      <c r="E18" t="str">
        <f t="shared" si="0"/>
        <v>JanuaryDarrenConsultancy</v>
      </c>
      <c r="F18">
        <v>237</v>
      </c>
    </row>
    <row r="19" spans="1:6" x14ac:dyDescent="0.25">
      <c r="A19" s="1">
        <v>43889</v>
      </c>
      <c r="B19" s="1" t="str">
        <f t="shared" si="1"/>
        <v>February</v>
      </c>
      <c r="C19" t="s">
        <v>7</v>
      </c>
      <c r="D19" t="s">
        <v>13</v>
      </c>
      <c r="E19" t="str">
        <f t="shared" si="0"/>
        <v>FebruaryJackPrinting</v>
      </c>
      <c r="F19">
        <v>242</v>
      </c>
    </row>
    <row r="20" spans="1:6" x14ac:dyDescent="0.25">
      <c r="A20" s="1">
        <v>43919</v>
      </c>
      <c r="B20" s="1" t="str">
        <f t="shared" si="1"/>
        <v>March</v>
      </c>
      <c r="C20" t="s">
        <v>6</v>
      </c>
      <c r="D20" t="s">
        <v>12</v>
      </c>
      <c r="E20" t="str">
        <f t="shared" si="0"/>
        <v>MarchMickConsultancy</v>
      </c>
      <c r="F20">
        <v>281</v>
      </c>
    </row>
    <row r="21" spans="1:6" x14ac:dyDescent="0.25">
      <c r="A21" s="1">
        <v>43882</v>
      </c>
      <c r="B21" s="1" t="str">
        <f t="shared" si="1"/>
        <v>February</v>
      </c>
      <c r="C21" t="s">
        <v>6</v>
      </c>
      <c r="D21" t="s">
        <v>12</v>
      </c>
      <c r="E21" t="str">
        <f t="shared" si="0"/>
        <v>FebruaryMickConsultancy</v>
      </c>
      <c r="F21">
        <v>347</v>
      </c>
    </row>
    <row r="22" spans="1:6" x14ac:dyDescent="0.25">
      <c r="A22" s="1">
        <v>43920</v>
      </c>
      <c r="B22" s="1" t="str">
        <f t="shared" si="1"/>
        <v>March</v>
      </c>
      <c r="C22" t="s">
        <v>5</v>
      </c>
      <c r="D22" t="s">
        <v>11</v>
      </c>
      <c r="E22" t="str">
        <f t="shared" si="0"/>
        <v>MarchPhillinaSelling Expense</v>
      </c>
      <c r="F22">
        <v>270</v>
      </c>
    </row>
    <row r="23" spans="1:6" x14ac:dyDescent="0.25">
      <c r="A23" s="1">
        <v>43921</v>
      </c>
      <c r="B23" s="1" t="str">
        <f t="shared" si="1"/>
        <v>March</v>
      </c>
      <c r="C23" t="s">
        <v>4</v>
      </c>
      <c r="D23" t="s">
        <v>12</v>
      </c>
      <c r="E23" t="str">
        <f t="shared" si="0"/>
        <v>MarchDarrenConsultancy</v>
      </c>
      <c r="F23">
        <v>298</v>
      </c>
    </row>
  </sheetData>
  <autoFilter ref="A1:F23" xr:uid="{DCC4E628-BA83-4E73-9BE6-E06A1BD6F56A}"/>
  <conditionalFormatting sqref="E2:E2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50BE-AEE6-4E4E-8E47-F0A0425A651F}">
  <dimension ref="A1:W23"/>
  <sheetViews>
    <sheetView workbookViewId="0">
      <selection activeCell="R14" sqref="R14"/>
    </sheetView>
  </sheetViews>
  <sheetFormatPr defaultRowHeight="15" x14ac:dyDescent="0.25"/>
  <cols>
    <col min="1" max="1" width="10.7109375" bestFit="1" customWidth="1"/>
    <col min="2" max="2" width="9.7109375" customWidth="1"/>
    <col min="3" max="3" width="14" customWidth="1"/>
    <col min="4" max="4" width="18.140625" customWidth="1"/>
    <col min="5" max="5" width="15" bestFit="1" customWidth="1"/>
    <col min="6" max="6" width="29.5703125" customWidth="1"/>
    <col min="7" max="7" width="21.42578125" bestFit="1" customWidth="1"/>
    <col min="8" max="8" width="14.5703125" hidden="1" customWidth="1"/>
    <col min="9" max="9" width="9.140625" hidden="1" customWidth="1"/>
    <col min="10" max="10" width="15.28515625" hidden="1" customWidth="1"/>
    <col min="11" max="11" width="9.140625" hidden="1" customWidth="1"/>
    <col min="13" max="16" width="0" hidden="1" customWidth="1"/>
    <col min="17" max="17" width="30.140625" hidden="1" customWidth="1"/>
    <col min="20" max="20" width="11.28515625" bestFit="1" customWidth="1"/>
    <col min="21" max="21" width="15" customWidth="1"/>
    <col min="22" max="22" width="10.28515625" bestFit="1" customWidth="1"/>
    <col min="26" max="26" width="15" bestFit="1" customWidth="1"/>
  </cols>
  <sheetData>
    <row r="1" spans="1:23" x14ac:dyDescent="0.25">
      <c r="A1" t="s">
        <v>0</v>
      </c>
      <c r="B1" s="7" t="s">
        <v>14</v>
      </c>
      <c r="C1" t="s">
        <v>1</v>
      </c>
      <c r="D1" t="s">
        <v>22</v>
      </c>
      <c r="E1" t="s">
        <v>2</v>
      </c>
      <c r="F1" t="s">
        <v>23</v>
      </c>
      <c r="G1" t="s">
        <v>26</v>
      </c>
      <c r="H1" t="s">
        <v>19</v>
      </c>
      <c r="J1" s="7" t="s">
        <v>20</v>
      </c>
      <c r="K1" s="7" t="s">
        <v>21</v>
      </c>
      <c r="S1">
        <v>1000</v>
      </c>
    </row>
    <row r="2" spans="1:23" x14ac:dyDescent="0.25">
      <c r="A2" s="1">
        <v>43861</v>
      </c>
      <c r="B2" s="1" t="str">
        <f>TEXT(A2,"MMMM")</f>
        <v>January</v>
      </c>
      <c r="C2" t="s">
        <v>4</v>
      </c>
      <c r="D2" t="str">
        <f>CONCATENATE(B2,C2)</f>
        <v>JanuaryDarren</v>
      </c>
      <c r="E2" t="s">
        <v>10</v>
      </c>
      <c r="F2" t="str">
        <f>CONCATENATE(D2,E2)</f>
        <v>JanuaryDarrenStationery</v>
      </c>
      <c r="G2">
        <v>247</v>
      </c>
      <c r="H2" t="b">
        <f>ISNUMBER(G2)</f>
        <v>1</v>
      </c>
      <c r="I2" t="b">
        <f>ISTEXT(E2)</f>
        <v>1</v>
      </c>
      <c r="J2">
        <f>MONTH(A2)</f>
        <v>1</v>
      </c>
      <c r="K2" t="str">
        <f>IF(J2=1,"Jan",IF(J2=2,"Feb","Mar"))</f>
        <v>Jan</v>
      </c>
      <c r="S2" t="s">
        <v>14</v>
      </c>
      <c r="T2" t="s">
        <v>16</v>
      </c>
      <c r="U2" t="s">
        <v>17</v>
      </c>
      <c r="V2" t="s">
        <v>3</v>
      </c>
    </row>
    <row r="3" spans="1:23" x14ac:dyDescent="0.25">
      <c r="A3" s="1">
        <v>43859</v>
      </c>
      <c r="B3" s="1" t="str">
        <f t="shared" ref="B3:B22" si="0">TEXT(A3,"MMMM")</f>
        <v>January</v>
      </c>
      <c r="C3" t="s">
        <v>5</v>
      </c>
      <c r="D3" t="str">
        <f t="shared" ref="D3:D23" si="1">CONCATENATE(B3,C3)</f>
        <v>JanuaryPhillina</v>
      </c>
      <c r="E3" t="s">
        <v>11</v>
      </c>
      <c r="F3" t="str">
        <f t="shared" ref="F3:F23" si="2">CONCATENATE(D3,E3)</f>
        <v>JanuaryPhillinaSelling Expense</v>
      </c>
      <c r="G3">
        <v>304</v>
      </c>
      <c r="H3" t="b">
        <f t="shared" ref="H3:H23" si="3">ISNUMBER(G3)</f>
        <v>1</v>
      </c>
      <c r="I3" t="b">
        <f t="shared" ref="I3:I23" si="4">ISTEXT(E3)</f>
        <v>1</v>
      </c>
      <c r="J3">
        <f t="shared" ref="J3:J22" si="5">MONTH(A3)</f>
        <v>1</v>
      </c>
      <c r="K3" t="str">
        <f t="shared" ref="K3:K23" si="6">IF(J3=1,"Jan",IF(J3=2,"Feb","Mar"))</f>
        <v>Jan</v>
      </c>
      <c r="S3" s="2" t="s">
        <v>25</v>
      </c>
      <c r="T3" s="2" t="s">
        <v>4</v>
      </c>
      <c r="U3" s="2" t="s">
        <v>10</v>
      </c>
      <c r="V3" s="3">
        <f>IFERROR(VLOOKUP(CONCATENATE(S3,T3,U3),$F:$G,2,0),"Not Found")</f>
        <v>338</v>
      </c>
      <c r="W3" t="str">
        <f>CONCATENATE(V3,"K")</f>
        <v>338K</v>
      </c>
    </row>
    <row r="4" spans="1:23" x14ac:dyDescent="0.25">
      <c r="A4" s="1">
        <v>43859</v>
      </c>
      <c r="B4" s="1" t="str">
        <f t="shared" si="0"/>
        <v>January</v>
      </c>
      <c r="C4" t="s">
        <v>8</v>
      </c>
      <c r="D4" t="str">
        <f t="shared" si="1"/>
        <v>JanuaryMaria</v>
      </c>
      <c r="E4" t="s">
        <v>12</v>
      </c>
      <c r="F4" t="str">
        <f t="shared" si="2"/>
        <v>JanuaryMariaConsultancy</v>
      </c>
      <c r="G4">
        <v>469</v>
      </c>
      <c r="H4" t="b">
        <f t="shared" si="3"/>
        <v>1</v>
      </c>
      <c r="I4" t="b">
        <f t="shared" si="4"/>
        <v>1</v>
      </c>
      <c r="J4">
        <f t="shared" si="5"/>
        <v>1</v>
      </c>
      <c r="K4" t="str">
        <f t="shared" si="6"/>
        <v>Jan</v>
      </c>
    </row>
    <row r="5" spans="1:23" x14ac:dyDescent="0.25">
      <c r="A5" s="1">
        <v>43860</v>
      </c>
      <c r="B5" s="1" t="str">
        <f t="shared" si="0"/>
        <v>January</v>
      </c>
      <c r="C5" t="s">
        <v>6</v>
      </c>
      <c r="D5" t="str">
        <f t="shared" si="1"/>
        <v>JanuaryMick</v>
      </c>
      <c r="E5" t="s">
        <v>11</v>
      </c>
      <c r="F5" t="str">
        <f t="shared" si="2"/>
        <v>JanuaryMickSelling Expense</v>
      </c>
      <c r="G5">
        <v>347</v>
      </c>
      <c r="H5" t="b">
        <f t="shared" si="3"/>
        <v>1</v>
      </c>
      <c r="I5" t="b">
        <f t="shared" si="4"/>
        <v>1</v>
      </c>
      <c r="J5">
        <f t="shared" si="5"/>
        <v>1</v>
      </c>
      <c r="K5" t="str">
        <f t="shared" si="6"/>
        <v>Jan</v>
      </c>
    </row>
    <row r="6" spans="1:23" x14ac:dyDescent="0.25">
      <c r="A6" s="1">
        <v>43855</v>
      </c>
      <c r="B6" s="1" t="str">
        <f t="shared" si="0"/>
        <v>January</v>
      </c>
      <c r="C6" t="s">
        <v>6</v>
      </c>
      <c r="D6" t="str">
        <f t="shared" si="1"/>
        <v>JanuaryMick</v>
      </c>
      <c r="E6" t="s">
        <v>12</v>
      </c>
      <c r="F6" t="str">
        <f t="shared" si="2"/>
        <v>JanuaryMickConsultancy</v>
      </c>
      <c r="G6">
        <v>481</v>
      </c>
      <c r="H6" t="b">
        <f t="shared" si="3"/>
        <v>1</v>
      </c>
      <c r="I6" t="b">
        <f t="shared" si="4"/>
        <v>1</v>
      </c>
      <c r="J6">
        <f t="shared" si="5"/>
        <v>1</v>
      </c>
      <c r="K6" t="str">
        <f t="shared" si="6"/>
        <v>Jan</v>
      </c>
    </row>
    <row r="7" spans="1:23" x14ac:dyDescent="0.25">
      <c r="A7" s="1">
        <v>43861</v>
      </c>
      <c r="B7" s="1" t="str">
        <f t="shared" si="0"/>
        <v>January</v>
      </c>
      <c r="C7" t="s">
        <v>7</v>
      </c>
      <c r="D7" t="str">
        <f t="shared" si="1"/>
        <v>JanuaryJack</v>
      </c>
      <c r="E7" t="s">
        <v>13</v>
      </c>
      <c r="F7" t="str">
        <f t="shared" si="2"/>
        <v>JanuaryJackPrinting</v>
      </c>
      <c r="G7">
        <v>350</v>
      </c>
      <c r="H7" t="b">
        <f t="shared" si="3"/>
        <v>1</v>
      </c>
      <c r="I7" t="b">
        <f t="shared" si="4"/>
        <v>1</v>
      </c>
      <c r="J7">
        <f t="shared" si="5"/>
        <v>1</v>
      </c>
      <c r="K7" t="str">
        <f t="shared" si="6"/>
        <v>Jan</v>
      </c>
    </row>
    <row r="8" spans="1:23" x14ac:dyDescent="0.25">
      <c r="A8" s="1">
        <v>43878</v>
      </c>
      <c r="B8" s="1" t="str">
        <f t="shared" si="0"/>
        <v>February</v>
      </c>
      <c r="C8" t="s">
        <v>9</v>
      </c>
      <c r="D8" t="str">
        <f t="shared" si="1"/>
        <v>FebruaryMelanie</v>
      </c>
      <c r="E8" t="s">
        <v>10</v>
      </c>
      <c r="F8" t="str">
        <f t="shared" si="2"/>
        <v>FebruaryMelanieStationery</v>
      </c>
      <c r="G8">
        <v>393</v>
      </c>
      <c r="H8" t="b">
        <f t="shared" si="3"/>
        <v>1</v>
      </c>
      <c r="I8" t="b">
        <f t="shared" si="4"/>
        <v>1</v>
      </c>
      <c r="J8">
        <f t="shared" si="5"/>
        <v>2</v>
      </c>
      <c r="K8" t="str">
        <f t="shared" si="6"/>
        <v>Feb</v>
      </c>
    </row>
    <row r="9" spans="1:23" x14ac:dyDescent="0.25">
      <c r="A9" s="1">
        <v>43890</v>
      </c>
      <c r="B9" s="1" t="str">
        <f t="shared" si="0"/>
        <v>February</v>
      </c>
      <c r="C9" t="s">
        <v>4</v>
      </c>
      <c r="D9" t="str">
        <f t="shared" si="1"/>
        <v>FebruaryDarren</v>
      </c>
      <c r="E9" t="s">
        <v>10</v>
      </c>
      <c r="F9" t="str">
        <f t="shared" si="2"/>
        <v>FebruaryDarrenStationery</v>
      </c>
      <c r="G9">
        <v>338</v>
      </c>
      <c r="H9" t="b">
        <f t="shared" si="3"/>
        <v>1</v>
      </c>
      <c r="I9" t="b">
        <f t="shared" si="4"/>
        <v>1</v>
      </c>
      <c r="J9">
        <f t="shared" si="5"/>
        <v>2</v>
      </c>
      <c r="K9" t="str">
        <f t="shared" si="6"/>
        <v>Feb</v>
      </c>
    </row>
    <row r="10" spans="1:23" x14ac:dyDescent="0.25">
      <c r="A10" s="1">
        <v>43859</v>
      </c>
      <c r="B10" s="1" t="str">
        <f t="shared" si="0"/>
        <v>January</v>
      </c>
      <c r="C10" t="s">
        <v>9</v>
      </c>
      <c r="D10" t="str">
        <f t="shared" si="1"/>
        <v>JanuaryMelanie</v>
      </c>
      <c r="E10" t="s">
        <v>10</v>
      </c>
      <c r="F10" t="str">
        <f t="shared" si="2"/>
        <v>JanuaryMelanieStationery</v>
      </c>
      <c r="G10">
        <v>320</v>
      </c>
      <c r="H10" t="b">
        <f t="shared" si="3"/>
        <v>1</v>
      </c>
      <c r="I10" t="b">
        <f t="shared" si="4"/>
        <v>1</v>
      </c>
      <c r="J10">
        <f t="shared" si="5"/>
        <v>1</v>
      </c>
      <c r="K10" t="str">
        <f t="shared" si="6"/>
        <v>Jan</v>
      </c>
    </row>
    <row r="11" spans="1:23" x14ac:dyDescent="0.25">
      <c r="A11" s="1">
        <v>43886</v>
      </c>
      <c r="B11" s="1" t="str">
        <f t="shared" si="0"/>
        <v>February</v>
      </c>
      <c r="C11" t="s">
        <v>8</v>
      </c>
      <c r="D11" t="str">
        <f t="shared" si="1"/>
        <v>FebruaryMaria</v>
      </c>
      <c r="E11" t="s">
        <v>12</v>
      </c>
      <c r="F11" t="str">
        <f t="shared" si="2"/>
        <v>FebruaryMariaConsultancy</v>
      </c>
      <c r="G11">
        <v>204</v>
      </c>
      <c r="H11" t="b">
        <f t="shared" si="3"/>
        <v>1</v>
      </c>
      <c r="I11" t="b">
        <f t="shared" si="4"/>
        <v>1</v>
      </c>
      <c r="J11">
        <f t="shared" si="5"/>
        <v>2</v>
      </c>
      <c r="K11" t="str">
        <f t="shared" si="6"/>
        <v>Feb</v>
      </c>
      <c r="S11" s="5" t="str" cm="1">
        <f t="array" ref="S11:S13">_xlfn.UNIQUE(Working!B2:B23)</f>
        <v>January</v>
      </c>
      <c r="T11" s="5" t="str" cm="1">
        <f t="array" ref="T11:T16">_xlfn.UNIQUE(Working!C2:C23)</f>
        <v>Darren</v>
      </c>
      <c r="U11" s="6" t="str" cm="1">
        <f t="array" ref="U11:U14">_xlfn.UNIQUE(Working!D2:D23)</f>
        <v>Stationery</v>
      </c>
      <c r="V11" s="5"/>
    </row>
    <row r="12" spans="1:23" x14ac:dyDescent="0.25">
      <c r="A12" s="1">
        <v>43888</v>
      </c>
      <c r="B12" s="1" t="str">
        <f t="shared" si="0"/>
        <v>February</v>
      </c>
      <c r="C12" t="s">
        <v>6</v>
      </c>
      <c r="D12" t="str">
        <f t="shared" si="1"/>
        <v>FebruaryMick</v>
      </c>
      <c r="E12" t="s">
        <v>11</v>
      </c>
      <c r="F12" t="str">
        <f t="shared" si="2"/>
        <v>FebruaryMickSelling Expense</v>
      </c>
      <c r="G12">
        <v>410</v>
      </c>
      <c r="H12" t="b">
        <f t="shared" si="3"/>
        <v>1</v>
      </c>
      <c r="I12" t="b">
        <f t="shared" si="4"/>
        <v>1</v>
      </c>
      <c r="J12">
        <f t="shared" si="5"/>
        <v>2</v>
      </c>
      <c r="K12" t="str">
        <f t="shared" si="6"/>
        <v>Feb</v>
      </c>
      <c r="S12" s="4" t="str">
        <v>February</v>
      </c>
      <c r="T12" s="4" t="str">
        <v>Phillina</v>
      </c>
      <c r="U12" s="4" t="str">
        <v>Selling Expense</v>
      </c>
    </row>
    <row r="13" spans="1:23" x14ac:dyDescent="0.25">
      <c r="A13" s="1">
        <v>43889</v>
      </c>
      <c r="B13" s="1" t="str">
        <f t="shared" si="0"/>
        <v>February</v>
      </c>
      <c r="C13" t="s">
        <v>5</v>
      </c>
      <c r="D13" t="str">
        <f t="shared" si="1"/>
        <v>FebruaryPhillina</v>
      </c>
      <c r="E13" t="s">
        <v>11</v>
      </c>
      <c r="F13" t="str">
        <f t="shared" si="2"/>
        <v>FebruaryPhillinaSelling Expense</v>
      </c>
      <c r="G13">
        <v>316</v>
      </c>
      <c r="H13" t="b">
        <f t="shared" si="3"/>
        <v>1</v>
      </c>
      <c r="I13" t="b">
        <f t="shared" si="4"/>
        <v>1</v>
      </c>
      <c r="J13">
        <f t="shared" si="5"/>
        <v>2</v>
      </c>
      <c r="K13" t="str">
        <f t="shared" si="6"/>
        <v>Feb</v>
      </c>
      <c r="S13" s="4" t="str">
        <v>March</v>
      </c>
      <c r="T13" s="4" t="str">
        <v>Maria</v>
      </c>
      <c r="U13" s="4" t="str">
        <v>Consultancy</v>
      </c>
    </row>
    <row r="14" spans="1:23" x14ac:dyDescent="0.25">
      <c r="A14" s="1">
        <v>43905</v>
      </c>
      <c r="B14" s="1" t="str">
        <f t="shared" si="0"/>
        <v>March</v>
      </c>
      <c r="C14" t="s">
        <v>6</v>
      </c>
      <c r="D14" t="str">
        <f t="shared" si="1"/>
        <v>MarchMick</v>
      </c>
      <c r="E14" t="s">
        <v>11</v>
      </c>
      <c r="F14" t="str">
        <f t="shared" si="2"/>
        <v>MarchMickSelling Expense</v>
      </c>
      <c r="G14">
        <v>320</v>
      </c>
      <c r="H14" t="b">
        <f t="shared" si="3"/>
        <v>1</v>
      </c>
      <c r="I14" t="b">
        <f t="shared" si="4"/>
        <v>1</v>
      </c>
      <c r="J14">
        <f t="shared" si="5"/>
        <v>3</v>
      </c>
      <c r="K14" t="str">
        <f t="shared" si="6"/>
        <v>Mar</v>
      </c>
      <c r="S14" s="4"/>
      <c r="T14" s="4" t="str">
        <v>Mick</v>
      </c>
      <c r="U14" s="4" t="str">
        <v>Printing</v>
      </c>
    </row>
    <row r="15" spans="1:23" x14ac:dyDescent="0.25">
      <c r="A15" s="1">
        <v>43905</v>
      </c>
      <c r="B15" s="1" t="str">
        <f t="shared" si="0"/>
        <v>March</v>
      </c>
      <c r="C15" t="s">
        <v>8</v>
      </c>
      <c r="D15" t="str">
        <f t="shared" si="1"/>
        <v>MarchMaria</v>
      </c>
      <c r="E15" t="s">
        <v>12</v>
      </c>
      <c r="F15" t="str">
        <f t="shared" si="2"/>
        <v>MarchMariaConsultancy</v>
      </c>
      <c r="G15">
        <v>227</v>
      </c>
      <c r="H15" t="b">
        <f t="shared" si="3"/>
        <v>1</v>
      </c>
      <c r="I15" t="b">
        <f t="shared" si="4"/>
        <v>1</v>
      </c>
      <c r="J15">
        <f t="shared" si="5"/>
        <v>3</v>
      </c>
      <c r="K15" t="str">
        <f t="shared" si="6"/>
        <v>Mar</v>
      </c>
      <c r="S15" s="4"/>
      <c r="T15" s="4" t="str">
        <v>Jack</v>
      </c>
      <c r="U15" s="4"/>
    </row>
    <row r="16" spans="1:23" x14ac:dyDescent="0.25">
      <c r="A16" s="1">
        <v>43911</v>
      </c>
      <c r="B16" s="1" t="str">
        <f t="shared" si="0"/>
        <v>March</v>
      </c>
      <c r="C16" t="s">
        <v>4</v>
      </c>
      <c r="D16" t="str">
        <f t="shared" si="1"/>
        <v>MarchDarren</v>
      </c>
      <c r="E16" t="s">
        <v>10</v>
      </c>
      <c r="F16" t="str">
        <f t="shared" si="2"/>
        <v>MarchDarrenStationery</v>
      </c>
      <c r="G16">
        <v>383</v>
      </c>
      <c r="H16" t="b">
        <f t="shared" si="3"/>
        <v>1</v>
      </c>
      <c r="I16" t="b">
        <f t="shared" si="4"/>
        <v>1</v>
      </c>
      <c r="J16">
        <f t="shared" si="5"/>
        <v>3</v>
      </c>
      <c r="K16" t="str">
        <f t="shared" si="6"/>
        <v>Mar</v>
      </c>
      <c r="S16" s="4"/>
      <c r="T16" s="4" t="str">
        <v>Melanie</v>
      </c>
      <c r="U16" s="4"/>
    </row>
    <row r="17" spans="1:21" x14ac:dyDescent="0.25">
      <c r="A17" s="1">
        <v>43905</v>
      </c>
      <c r="B17" s="1" t="str">
        <f t="shared" si="0"/>
        <v>March</v>
      </c>
      <c r="C17" t="s">
        <v>7</v>
      </c>
      <c r="D17" t="str">
        <f t="shared" si="1"/>
        <v>MarchJack</v>
      </c>
      <c r="E17" t="s">
        <v>13</v>
      </c>
      <c r="F17" t="str">
        <f t="shared" si="2"/>
        <v>MarchJackPrinting</v>
      </c>
      <c r="G17">
        <v>478</v>
      </c>
      <c r="H17" t="b">
        <f t="shared" si="3"/>
        <v>1</v>
      </c>
      <c r="I17" t="b">
        <f t="shared" si="4"/>
        <v>1</v>
      </c>
      <c r="J17">
        <f t="shared" si="5"/>
        <v>3</v>
      </c>
      <c r="K17" t="str">
        <f t="shared" si="6"/>
        <v>Mar</v>
      </c>
    </row>
    <row r="18" spans="1:21" x14ac:dyDescent="0.25">
      <c r="A18" s="1">
        <v>43860</v>
      </c>
      <c r="B18" s="1" t="str">
        <f t="shared" si="0"/>
        <v>January</v>
      </c>
      <c r="C18" t="s">
        <v>4</v>
      </c>
      <c r="D18" t="str">
        <f t="shared" si="1"/>
        <v>JanuaryDarren</v>
      </c>
      <c r="E18" t="s">
        <v>12</v>
      </c>
      <c r="F18" t="str">
        <f t="shared" si="2"/>
        <v>JanuaryDarrenConsultancy</v>
      </c>
      <c r="G18">
        <v>237</v>
      </c>
      <c r="H18" t="b">
        <f t="shared" si="3"/>
        <v>1</v>
      </c>
      <c r="I18" t="b">
        <f t="shared" si="4"/>
        <v>1</v>
      </c>
      <c r="J18">
        <f t="shared" si="5"/>
        <v>1</v>
      </c>
      <c r="K18" t="str">
        <f t="shared" si="6"/>
        <v>Jan</v>
      </c>
      <c r="S18" t="str" cm="1">
        <f t="array" ref="S18:S21">_xlfn.UNIQUE(B2:B23)</f>
        <v>January</v>
      </c>
      <c r="T18" t="str" cm="1">
        <f t="array" ref="T18:T23">_xlfn.UNIQUE(C2:C23)</f>
        <v>Darren</v>
      </c>
      <c r="U18" t="str" cm="1">
        <f t="array" ref="U18:U21">_xlfn.UNIQUE(E2:E23)</f>
        <v>Stationery</v>
      </c>
    </row>
    <row r="19" spans="1:21" x14ac:dyDescent="0.25">
      <c r="A19" s="1">
        <v>43889</v>
      </c>
      <c r="B19" s="1" t="str">
        <f t="shared" si="0"/>
        <v>February</v>
      </c>
      <c r="C19" t="s">
        <v>7</v>
      </c>
      <c r="D19" t="str">
        <f t="shared" si="1"/>
        <v>FebruaryJack</v>
      </c>
      <c r="E19" t="s">
        <v>13</v>
      </c>
      <c r="F19" t="str">
        <f t="shared" si="2"/>
        <v>FebruaryJackPrinting</v>
      </c>
      <c r="G19">
        <v>242</v>
      </c>
      <c r="H19" t="b">
        <f t="shared" si="3"/>
        <v>1</v>
      </c>
      <c r="I19" t="b">
        <f t="shared" si="4"/>
        <v>1</v>
      </c>
      <c r="J19">
        <f t="shared" si="5"/>
        <v>2</v>
      </c>
      <c r="K19" t="str">
        <f t="shared" si="6"/>
        <v>Feb</v>
      </c>
      <c r="S19" t="str">
        <v>February</v>
      </c>
      <c r="T19" s="8" t="str">
        <v>Phillina</v>
      </c>
      <c r="U19" t="str">
        <v>Selling Expense</v>
      </c>
    </row>
    <row r="20" spans="1:21" x14ac:dyDescent="0.25">
      <c r="A20" s="1">
        <v>43919</v>
      </c>
      <c r="B20" s="1" t="str">
        <f t="shared" si="0"/>
        <v>March</v>
      </c>
      <c r="C20" t="s">
        <v>6</v>
      </c>
      <c r="D20" t="str">
        <f t="shared" si="1"/>
        <v>MarchMick</v>
      </c>
      <c r="E20" t="s">
        <v>12</v>
      </c>
      <c r="F20" t="str">
        <f t="shared" si="2"/>
        <v>MarchMickConsultancy</v>
      </c>
      <c r="G20">
        <v>281</v>
      </c>
      <c r="H20" t="b">
        <f t="shared" si="3"/>
        <v>1</v>
      </c>
      <c r="I20" t="b">
        <f t="shared" si="4"/>
        <v>1</v>
      </c>
      <c r="J20">
        <f t="shared" si="5"/>
        <v>3</v>
      </c>
      <c r="K20" t="str">
        <f t="shared" si="6"/>
        <v>Mar</v>
      </c>
      <c r="S20" t="str">
        <v>March</v>
      </c>
      <c r="T20" t="str">
        <v>Maria</v>
      </c>
      <c r="U20" t="str">
        <v>Consultancy</v>
      </c>
    </row>
    <row r="21" spans="1:21" x14ac:dyDescent="0.25">
      <c r="A21" s="1">
        <v>43882</v>
      </c>
      <c r="B21" s="1" t="str">
        <f t="shared" si="0"/>
        <v>February</v>
      </c>
      <c r="C21" t="s">
        <v>6</v>
      </c>
      <c r="D21" t="str">
        <f t="shared" si="1"/>
        <v>FebruaryMick</v>
      </c>
      <c r="E21" t="s">
        <v>12</v>
      </c>
      <c r="F21" t="str">
        <f t="shared" si="2"/>
        <v>FebruaryMickConsultancy</v>
      </c>
      <c r="G21">
        <v>347</v>
      </c>
      <c r="H21" t="b">
        <f t="shared" si="3"/>
        <v>1</v>
      </c>
      <c r="I21" t="b">
        <f t="shared" si="4"/>
        <v>1</v>
      </c>
      <c r="J21">
        <f t="shared" si="5"/>
        <v>2</v>
      </c>
      <c r="K21" t="str">
        <f t="shared" si="6"/>
        <v>Feb</v>
      </c>
      <c r="S21" t="str">
        <v>April</v>
      </c>
      <c r="T21" t="str">
        <v>Mick</v>
      </c>
      <c r="U21" t="str">
        <v>Printing</v>
      </c>
    </row>
    <row r="22" spans="1:21" x14ac:dyDescent="0.25">
      <c r="A22" s="1">
        <v>43920</v>
      </c>
      <c r="B22" s="1" t="str">
        <f t="shared" si="0"/>
        <v>March</v>
      </c>
      <c r="C22" t="s">
        <v>5</v>
      </c>
      <c r="D22" t="str">
        <f t="shared" si="1"/>
        <v>MarchPhillina</v>
      </c>
      <c r="E22" t="s">
        <v>11</v>
      </c>
      <c r="F22" t="str">
        <f t="shared" si="2"/>
        <v>MarchPhillinaSelling Expense</v>
      </c>
      <c r="G22">
        <v>270</v>
      </c>
      <c r="H22" t="b">
        <f t="shared" si="3"/>
        <v>1</v>
      </c>
      <c r="I22" t="b">
        <f t="shared" si="4"/>
        <v>1</v>
      </c>
      <c r="J22">
        <f t="shared" si="5"/>
        <v>3</v>
      </c>
      <c r="K22" t="str">
        <f t="shared" si="6"/>
        <v>Mar</v>
      </c>
      <c r="T22" t="str">
        <v>Jack</v>
      </c>
    </row>
    <row r="23" spans="1:21" x14ac:dyDescent="0.25">
      <c r="A23" s="1">
        <v>43921</v>
      </c>
      <c r="B23" s="1" t="s">
        <v>28</v>
      </c>
      <c r="C23" t="s">
        <v>4</v>
      </c>
      <c r="D23" t="str">
        <f t="shared" si="1"/>
        <v>AprilDarren</v>
      </c>
      <c r="E23" t="s">
        <v>12</v>
      </c>
      <c r="F23" t="str">
        <f t="shared" si="2"/>
        <v>AprilDarrenConsultancy</v>
      </c>
      <c r="G23">
        <v>298</v>
      </c>
      <c r="H23" t="b">
        <f t="shared" si="3"/>
        <v>1</v>
      </c>
      <c r="I23" t="b">
        <f t="shared" si="4"/>
        <v>1</v>
      </c>
      <c r="J23">
        <v>3</v>
      </c>
      <c r="K23" t="str">
        <f t="shared" si="6"/>
        <v>Mar</v>
      </c>
      <c r="T23" t="str">
        <v>Melanie</v>
      </c>
    </row>
  </sheetData>
  <autoFilter ref="A1:H23" xr:uid="{A12FAA71-DE53-402A-BD4A-B528DE1A4D17}"/>
  <conditionalFormatting sqref="Q2:Q23">
    <cfRule type="duplicateValues" dxfId="3" priority="4"/>
  </conditionalFormatting>
  <conditionalFormatting sqref="H1:H1048576">
    <cfRule type="containsText" dxfId="2" priority="3" operator="containsText" text="FALSE">
      <formula>NOT(ISERROR(SEARCH("FALSE",H1)))</formula>
    </cfRule>
  </conditionalFormatting>
  <conditionalFormatting sqref="D1:D1048576">
    <cfRule type="duplicateValues" dxfId="1" priority="2"/>
  </conditionalFormatting>
  <conditionalFormatting sqref="F1:F1048576">
    <cfRule type="duplicateValues" dxfId="0" priority="1"/>
  </conditionalFormatting>
  <dataValidations count="3">
    <dataValidation type="list" allowBlank="1" showInputMessage="1" showErrorMessage="1" sqref="U3" xr:uid="{EEABCF8F-867F-4044-8130-7E3ABF412085}">
      <formula1>$U$18:$U$21</formula1>
    </dataValidation>
    <dataValidation type="list" allowBlank="1" showInputMessage="1" showErrorMessage="1" sqref="T3" xr:uid="{08022A3C-BDF9-4C8D-9F6A-87226B0F4057}">
      <formula1>$T$18:$T$23</formula1>
    </dataValidation>
    <dataValidation type="list" allowBlank="1" showInputMessage="1" showErrorMessage="1" sqref="S3" xr:uid="{8EB97D80-E8DC-4DC3-998F-C64A1035AC92}">
      <formula1>$S$18:$S$23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960E-4765-46B0-B1CF-F7D55AAE2722}">
  <sheetPr filterMode="1"/>
  <dimension ref="A1:A23"/>
  <sheetViews>
    <sheetView workbookViewId="0"/>
  </sheetViews>
  <sheetFormatPr defaultRowHeight="15" x14ac:dyDescent="0.25"/>
  <sheetData>
    <row r="1" spans="1:1" x14ac:dyDescent="0.25">
      <c r="A1" t="s">
        <v>14</v>
      </c>
    </row>
    <row r="2" spans="1:1" x14ac:dyDescent="0.25">
      <c r="A2" t="s">
        <v>24</v>
      </c>
    </row>
    <row r="3" spans="1:1" hidden="1" x14ac:dyDescent="0.25">
      <c r="A3" t="s">
        <v>24</v>
      </c>
    </row>
    <row r="4" spans="1:1" hidden="1" x14ac:dyDescent="0.25">
      <c r="A4" t="s">
        <v>24</v>
      </c>
    </row>
    <row r="5" spans="1:1" hidden="1" x14ac:dyDescent="0.25">
      <c r="A5" t="s">
        <v>24</v>
      </c>
    </row>
    <row r="6" spans="1:1" hidden="1" x14ac:dyDescent="0.25">
      <c r="A6" t="s">
        <v>24</v>
      </c>
    </row>
    <row r="7" spans="1:1" hidden="1" x14ac:dyDescent="0.25">
      <c r="A7" t="s">
        <v>24</v>
      </c>
    </row>
    <row r="8" spans="1:1" x14ac:dyDescent="0.25">
      <c r="A8" t="s">
        <v>25</v>
      </c>
    </row>
    <row r="9" spans="1:1" hidden="1" x14ac:dyDescent="0.25">
      <c r="A9" t="s">
        <v>25</v>
      </c>
    </row>
    <row r="10" spans="1:1" hidden="1" x14ac:dyDescent="0.25">
      <c r="A10" t="s">
        <v>24</v>
      </c>
    </row>
    <row r="11" spans="1:1" hidden="1" x14ac:dyDescent="0.25">
      <c r="A11" t="s">
        <v>25</v>
      </c>
    </row>
    <row r="12" spans="1:1" hidden="1" x14ac:dyDescent="0.25">
      <c r="A12" t="s">
        <v>25</v>
      </c>
    </row>
    <row r="13" spans="1:1" hidden="1" x14ac:dyDescent="0.25">
      <c r="A13" t="s">
        <v>25</v>
      </c>
    </row>
    <row r="14" spans="1:1" x14ac:dyDescent="0.25">
      <c r="A14" t="s">
        <v>27</v>
      </c>
    </row>
    <row r="15" spans="1:1" hidden="1" x14ac:dyDescent="0.25">
      <c r="A15" t="s">
        <v>27</v>
      </c>
    </row>
    <row r="16" spans="1:1" hidden="1" x14ac:dyDescent="0.25">
      <c r="A16" t="s">
        <v>27</v>
      </c>
    </row>
    <row r="17" spans="1:1" hidden="1" x14ac:dyDescent="0.25">
      <c r="A17" t="s">
        <v>27</v>
      </c>
    </row>
    <row r="18" spans="1:1" hidden="1" x14ac:dyDescent="0.25">
      <c r="A18" t="s">
        <v>24</v>
      </c>
    </row>
    <row r="19" spans="1:1" hidden="1" x14ac:dyDescent="0.25">
      <c r="A19" t="s">
        <v>25</v>
      </c>
    </row>
    <row r="20" spans="1:1" hidden="1" x14ac:dyDescent="0.25">
      <c r="A20" t="s">
        <v>27</v>
      </c>
    </row>
    <row r="21" spans="1:1" hidden="1" x14ac:dyDescent="0.25">
      <c r="A21" t="s">
        <v>25</v>
      </c>
    </row>
    <row r="22" spans="1:1" hidden="1" x14ac:dyDescent="0.25">
      <c r="A22" t="s">
        <v>27</v>
      </c>
    </row>
    <row r="23" spans="1:1" hidden="1" x14ac:dyDescent="0.25">
      <c r="A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Project</vt:lpstr>
      <vt:lpstr>Working</vt:lpstr>
      <vt:lpstr>WIP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hb</cp:lastModifiedBy>
  <dcterms:created xsi:type="dcterms:W3CDTF">2020-07-23T03:31:54Z</dcterms:created>
  <dcterms:modified xsi:type="dcterms:W3CDTF">2020-10-31T12:04:58Z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{B676A293-8C68-427C-ACE6-EE46B932A4BA}</vt:lpwstr>
  </property>
  <property fmtid="{D5CDD505-2E9C-101B-9397-08002B2CF9AE}" pid="3" name="WorkbookGuid">
    <vt:lpwstr>3b918299-afa9-4562-b07e-511c5a5014a1</vt:lpwstr>
  </property>
</Properties>
</file>