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HIRAK\2020\Office\ICMAI\Share with ICMAI_Class Assignments\"/>
    </mc:Choice>
  </mc:AlternateContent>
  <xr:revisionPtr revIDLastSave="0" documentId="13_ncr:1_{384255E1-7A58-4AED-97DF-1158B00412B2}" xr6:coauthVersionLast="45" xr6:coauthVersionMax="45" xr10:uidLastSave="{00000000-0000-0000-0000-000000000000}"/>
  <bookViews>
    <workbookView xWindow="-120" yWindow="-120" windowWidth="20730" windowHeight="11160" activeTab="1" xr2:uid="{8DFE84B5-D4CE-46D7-8301-CD6EFAAFAFDC}"/>
  </bookViews>
  <sheets>
    <sheet name="pivot" sheetId="4" r:id="rId1"/>
    <sheet name="Sheet1" sheetId="1" r:id="rId2"/>
    <sheet name="Sheet3" sheetId="3" r:id="rId3"/>
    <sheet name="Sheet5" sheetId="5" r:id="rId4"/>
  </sheets>
  <definedNames>
    <definedName name="_xlnm._FilterDatabase" localSheetId="2" hidden="1">Sheet3!$C$3:$F$60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3" l="1" a="1"/>
  <c r="K4" i="3" s="1"/>
  <c r="I5" i="3" a="1"/>
  <c r="I5" i="3" s="1"/>
  <c r="I6" i="3" a="1"/>
  <c r="I6" i="3"/>
  <c r="I7" i="3" a="1"/>
  <c r="I7" i="3" s="1"/>
  <c r="I8" i="3" a="1"/>
  <c r="I8" i="3"/>
  <c r="I9" i="3" a="1"/>
  <c r="I9" i="3" s="1"/>
  <c r="I10" i="3" a="1"/>
  <c r="I10" i="3"/>
  <c r="I11" i="3" a="1"/>
  <c r="I11" i="3" s="1"/>
  <c r="I12" i="3" a="1"/>
  <c r="I12" i="3"/>
  <c r="I13" i="3" a="1"/>
  <c r="I13" i="3" s="1"/>
  <c r="I14" i="3" a="1"/>
  <c r="I14" i="3"/>
  <c r="I15" i="3" a="1"/>
  <c r="I15" i="3" s="1"/>
  <c r="I16" i="3" a="1"/>
  <c r="I16" i="3"/>
  <c r="I17" i="3" a="1"/>
  <c r="I17" i="3" s="1"/>
  <c r="I18" i="3" a="1"/>
  <c r="I18" i="3"/>
  <c r="I19" i="3" a="1"/>
  <c r="I19" i="3" s="1"/>
  <c r="I20" i="3" a="1"/>
  <c r="I20" i="3"/>
  <c r="I21" i="3" a="1"/>
  <c r="I21" i="3" s="1"/>
  <c r="I22" i="3" a="1"/>
  <c r="I22" i="3"/>
  <c r="I23" i="3" a="1"/>
  <c r="I23" i="3" s="1"/>
  <c r="I24" i="3" a="1"/>
  <c r="I24" i="3"/>
  <c r="I25" i="3" a="1"/>
  <c r="I25" i="3" s="1"/>
  <c r="I26" i="3" a="1"/>
  <c r="I26" i="3"/>
  <c r="I27" i="3" a="1"/>
  <c r="I27" i="3" s="1"/>
  <c r="I28" i="3" a="1"/>
  <c r="I28" i="3"/>
  <c r="I29" i="3" a="1"/>
  <c r="I29" i="3" s="1"/>
  <c r="I30" i="3" a="1"/>
  <c r="I30" i="3"/>
  <c r="I31" i="3" a="1"/>
  <c r="I31" i="3" s="1"/>
  <c r="I32" i="3" a="1"/>
  <c r="I32" i="3"/>
  <c r="I33" i="3" a="1"/>
  <c r="I33" i="3" s="1"/>
  <c r="I34" i="3" a="1"/>
  <c r="I34" i="3"/>
  <c r="I35" i="3" a="1"/>
  <c r="I35" i="3" s="1"/>
  <c r="I36" i="3" a="1"/>
  <c r="I36" i="3"/>
  <c r="I37" i="3" a="1"/>
  <c r="I37" i="3" s="1"/>
  <c r="I38" i="3" a="1"/>
  <c r="I38" i="3"/>
  <c r="I39" i="3" a="1"/>
  <c r="I39" i="3" s="1"/>
  <c r="I40" i="3" a="1"/>
  <c r="I40" i="3"/>
  <c r="I41" i="3" a="1"/>
  <c r="I41" i="3" s="1"/>
  <c r="I42" i="3" a="1"/>
  <c r="I42" i="3"/>
  <c r="I43" i="3" a="1"/>
  <c r="I43" i="3" s="1"/>
  <c r="I44" i="3" a="1"/>
  <c r="I44" i="3"/>
  <c r="I45" i="3" a="1"/>
  <c r="I45" i="3" s="1"/>
  <c r="I46" i="3" a="1"/>
  <c r="I46" i="3"/>
  <c r="I47" i="3" a="1"/>
  <c r="I47" i="3" s="1"/>
  <c r="I48" i="3" a="1"/>
  <c r="I48" i="3"/>
  <c r="I49" i="3" a="1"/>
  <c r="I49" i="3" s="1"/>
  <c r="I50" i="3" a="1"/>
  <c r="I50" i="3"/>
  <c r="I51" i="3" a="1"/>
  <c r="I51" i="3" s="1"/>
  <c r="I52" i="3" a="1"/>
  <c r="I52" i="3"/>
  <c r="I53" i="3" a="1"/>
  <c r="I53" i="3" s="1"/>
  <c r="I54" i="3" a="1"/>
  <c r="I54" i="3"/>
  <c r="I55" i="3" a="1"/>
  <c r="I55" i="3" s="1"/>
  <c r="I56" i="3" a="1"/>
  <c r="I56" i="3"/>
  <c r="I57" i="3" a="1"/>
  <c r="I57" i="3" s="1"/>
  <c r="I58" i="3" a="1"/>
  <c r="I58" i="3"/>
  <c r="I59" i="3" a="1"/>
  <c r="I59" i="3" s="1"/>
  <c r="I60" i="3" a="1"/>
  <c r="I60" i="3"/>
  <c r="I4" i="3" a="1"/>
  <c r="I4" i="3" s="1"/>
  <c r="K15" i="3" a="1"/>
  <c r="K15" i="3" s="1"/>
  <c r="C482" i="1"/>
  <c r="C475" i="1"/>
  <c r="D2" i="5" a="1"/>
  <c r="D2" i="5" s="1"/>
  <c r="M5" i="3" a="1"/>
  <c r="M5" i="3" s="1"/>
  <c r="H4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5" i="3"/>
  <c r="O6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4" i="3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F52" i="3" l="1"/>
  <c r="F44" i="3"/>
  <c r="F36" i="3"/>
  <c r="F28" i="3"/>
  <c r="F20" i="3"/>
  <c r="F4" i="3"/>
  <c r="F54" i="3"/>
  <c r="F46" i="3"/>
  <c r="F38" i="3"/>
  <c r="F12" i="3"/>
  <c r="F8" i="3"/>
  <c r="F58" i="3"/>
  <c r="F50" i="3"/>
  <c r="F42" i="3"/>
  <c r="F34" i="3"/>
  <c r="F30" i="3"/>
  <c r="F26" i="3"/>
  <c r="F22" i="3"/>
  <c r="F18" i="3"/>
  <c r="F14" i="3"/>
  <c r="F10" i="3"/>
  <c r="F6" i="3"/>
  <c r="F56" i="3"/>
  <c r="F48" i="3"/>
  <c r="F40" i="3"/>
  <c r="F32" i="3"/>
  <c r="F24" i="3"/>
  <c r="F16" i="3"/>
  <c r="F60" i="3"/>
  <c r="F57" i="3"/>
  <c r="F49" i="3"/>
  <c r="F41" i="3"/>
  <c r="F33" i="3"/>
  <c r="F25" i="3"/>
  <c r="F17" i="3"/>
  <c r="F9" i="3"/>
  <c r="F55" i="3"/>
  <c r="F47" i="3"/>
  <c r="F39" i="3"/>
  <c r="F31" i="3"/>
  <c r="F23" i="3"/>
  <c r="F15" i="3"/>
  <c r="F7" i="3"/>
  <c r="F59" i="3"/>
  <c r="F51" i="3"/>
  <c r="F43" i="3"/>
  <c r="F35" i="3"/>
  <c r="F27" i="3"/>
  <c r="F19" i="3"/>
  <c r="F11" i="3"/>
  <c r="F53" i="3"/>
  <c r="F45" i="3"/>
  <c r="F37" i="3"/>
  <c r="F29" i="3"/>
  <c r="F21" i="3"/>
  <c r="F13" i="3"/>
  <c r="F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<sst xmlns="http://schemas.openxmlformats.org/spreadsheetml/2006/main" count="1093" uniqueCount="74">
  <si>
    <t>Product</t>
  </si>
  <si>
    <t>B - 23</t>
  </si>
  <si>
    <t>A - 72</t>
  </si>
  <si>
    <t>C - 88</t>
  </si>
  <si>
    <t>A - 11</t>
  </si>
  <si>
    <t>C - 80</t>
  </si>
  <si>
    <t>B - 95</t>
  </si>
  <si>
    <t>C - 92</t>
  </si>
  <si>
    <t>B - 61</t>
  </si>
  <si>
    <t>A - 46</t>
  </si>
  <si>
    <t>A - 42</t>
  </si>
  <si>
    <t>B - 86</t>
  </si>
  <si>
    <t>A - 67</t>
  </si>
  <si>
    <t>C - 71</t>
  </si>
  <si>
    <t>B - 12</t>
  </si>
  <si>
    <t>A - 16</t>
  </si>
  <si>
    <t>C - 19</t>
  </si>
  <si>
    <t>C - 50</t>
  </si>
  <si>
    <t>B - 50</t>
  </si>
  <si>
    <t>A - 40</t>
  </si>
  <si>
    <t>B - 96</t>
  </si>
  <si>
    <t>C - 95</t>
  </si>
  <si>
    <t>A - 10</t>
  </si>
  <si>
    <t>B - 27</t>
  </si>
  <si>
    <t>C - 83</t>
  </si>
  <si>
    <t>A - 36</t>
  </si>
  <si>
    <t>B - 92</t>
  </si>
  <si>
    <t>C - 38</t>
  </si>
  <si>
    <t>A - 88</t>
  </si>
  <si>
    <t>B - 39</t>
  </si>
  <si>
    <t>C - 32</t>
  </si>
  <si>
    <t>A - 86</t>
  </si>
  <si>
    <t>A - 52</t>
  </si>
  <si>
    <t>B - 83</t>
  </si>
  <si>
    <t>C - 52</t>
  </si>
  <si>
    <t>B - 97</t>
  </si>
  <si>
    <t>C - 84</t>
  </si>
  <si>
    <t>A - 53</t>
  </si>
  <si>
    <t>C - 24</t>
  </si>
  <si>
    <t>A - 69</t>
  </si>
  <si>
    <t>C - 37</t>
  </si>
  <si>
    <t>A - 94</t>
  </si>
  <si>
    <t>B - 37</t>
  </si>
  <si>
    <t>C - 11</t>
  </si>
  <si>
    <t>A - 41</t>
  </si>
  <si>
    <t>B - 58</t>
  </si>
  <si>
    <t>C - 67</t>
  </si>
  <si>
    <t>B - 85</t>
  </si>
  <si>
    <t>A - 55</t>
  </si>
  <si>
    <t>B - 89</t>
  </si>
  <si>
    <t>C - 60</t>
  </si>
  <si>
    <t>A - 92</t>
  </si>
  <si>
    <t>B - 20</t>
  </si>
  <si>
    <t>B - 17</t>
  </si>
  <si>
    <t>B - 10</t>
  </si>
  <si>
    <t>C - 39</t>
  </si>
  <si>
    <t>A - 81</t>
  </si>
  <si>
    <t>B - 33</t>
  </si>
  <si>
    <t>Calculate Mean and Median price for each product</t>
  </si>
  <si>
    <t>same product name is repeated</t>
  </si>
  <si>
    <t>check</t>
  </si>
  <si>
    <t>Price / unit</t>
  </si>
  <si>
    <t>number of instances for each product are different</t>
  </si>
  <si>
    <t>Row Labels</t>
  </si>
  <si>
    <t>Grand Total</t>
  </si>
  <si>
    <t>Average of Price / unit</t>
  </si>
  <si>
    <t>Count</t>
  </si>
  <si>
    <t>Sum</t>
  </si>
  <si>
    <t>Average</t>
  </si>
  <si>
    <t>Average1</t>
  </si>
  <si>
    <t>Median</t>
  </si>
  <si>
    <t>identify a range for the product</t>
  </si>
  <si>
    <t>range has to be dynamic</t>
  </si>
  <si>
    <t>Median_1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</si>
</sst>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0" fontId="1" fillId="3" borderId="1" xfId="0" applyFont="1" applyFill="1" applyBorder="1"/>
    <xf numFmtId="0" fontId="0" fillId="4" borderId="1" xfId="0" applyFont="1" applyFill="1" applyBorder="1"/>
    <xf numFmtId="0" fontId="0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3" borderId="2" xfId="0" applyFont="1" applyFill="1" applyBorder="1"/>
    <xf numFmtId="0" fontId="0" fillId="4" borderId="2" xfId="0" applyFont="1" applyFill="1" applyBorder="1"/>
    <xf numFmtId="0" fontId="0" fillId="0" borderId="2" xfId="0" applyFont="1" applyBorder="1"/>
    <xf numFmtId="0" fontId="0" fillId="5" borderId="1" xfId="0" applyFont="1" applyFill="1" applyBorder="1"/>
    <xf numFmtId="0" fontId="0" fillId="5" borderId="2" xfId="0" applyFont="1" applyFill="1" applyBorder="1"/>
    <xf numFmtId="0" fontId="0" fillId="6" borderId="1" xfId="0" applyFont="1" applyFill="1" applyBorder="1"/>
    <xf numFmtId="0" fontId="0" fillId="6" borderId="2" xfId="0" applyFont="1" applyFill="1" applyBorder="1"/>
    <xf numFmtId="0" fontId="0" fillId="7" borderId="1" xfId="0" applyFont="1" applyFill="1" applyBorder="1"/>
    <xf numFmtId="0" fontId="0" fillId="7" borderId="2" xfId="0" applyFont="1" applyFill="1" applyBorder="1"/>
    <xf numFmtId="0" fontId="0" fillId="8" borderId="1" xfId="0" applyFont="1" applyFill="1" applyBorder="1"/>
    <xf numFmtId="0" fontId="0" fillId="8" borderId="2" xfId="0" applyFont="1" applyFill="1" applyBorder="1"/>
    <xf numFmtId="0" fontId="0" fillId="9" borderId="1" xfId="0" applyFont="1" applyFill="1" applyBorder="1"/>
    <xf numFmtId="0" fontId="0" fillId="9" borderId="2" xfId="0" applyFont="1" applyFill="1" applyBorder="1"/>
    <xf numFmtId="0" fontId="0" fillId="10" borderId="1" xfId="0" applyFont="1" applyFill="1" applyBorder="1"/>
    <xf numFmtId="0" fontId="0" fillId="10" borderId="2" xfId="0" applyFont="1" applyFill="1" applyBorder="1"/>
    <xf numFmtId="0" fontId="0" fillId="2" borderId="0" xfId="0" applyFill="1" applyAlignment="1">
      <alignment horizontal="center"/>
    </xf>
  </cellXfs>
  <cellStyles count="1">
    <cellStyle name="Normal" xfId="0" builtinId="0"/>
  </cellStyles>
  <dxfs count="2">
    <dxf>
      <numFmt numFmtId="0" formatCode="General"/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b" refreshedDate="44121.723489583332" createdVersion="6" refreshedVersion="6" minRefreshableVersion="3" recordCount="465" xr:uid="{AD1C30E8-F311-40B6-A17F-30FB6F83D8B4}">
  <cacheSource type="worksheet">
    <worksheetSource name="Table1"/>
  </cacheSource>
  <cacheFields count="3">
    <cacheField name="Product" numFmtId="0">
      <sharedItems count="57">
        <s v="B - 23"/>
        <s v="A - 72"/>
        <s v="C - 88"/>
        <s v="A - 11"/>
        <s v="C - 80"/>
        <s v="B - 95"/>
        <s v="B - 83"/>
        <s v="C - 52"/>
        <s v="C - 92"/>
        <s v="B - 61"/>
        <s v="A - 46"/>
        <s v="A - 42"/>
        <s v="B - 86"/>
        <s v="A - 67"/>
        <s v="C - 71"/>
        <s v="B - 12"/>
        <s v="B - 50"/>
        <s v="A - 16"/>
        <s v="C - 19"/>
        <s v="C - 50"/>
        <s v="A - 40"/>
        <s v="B - 96"/>
        <s v="C - 95"/>
        <s v="A - 10"/>
        <s v="B - 27"/>
        <s v="C - 83"/>
        <s v="A - 36"/>
        <s v="B - 92"/>
        <s v="C - 38"/>
        <s v="A - 88"/>
        <s v="B - 39"/>
        <s v="C - 32"/>
        <s v="A - 86"/>
        <s v="A - 52"/>
        <s v="B - 97"/>
        <s v="C - 84"/>
        <s v="A - 53"/>
        <s v="C - 24"/>
        <s v="A - 69"/>
        <s v="C - 37"/>
        <s v="A - 94"/>
        <s v="B - 37"/>
        <s v="C - 11"/>
        <s v="A - 41"/>
        <s v="B - 58"/>
        <s v="C - 67"/>
        <s v="B - 85"/>
        <s v="A - 55"/>
        <s v="B - 89"/>
        <s v="C - 60"/>
        <s v="A - 92"/>
        <s v="B - 20"/>
        <s v="B - 17"/>
        <s v="B - 10"/>
        <s v="C - 39"/>
        <s v="A - 81"/>
        <s v="B - 33"/>
      </sharedItems>
    </cacheField>
    <cacheField name="Price / unit" numFmtId="0">
      <sharedItems containsSemiMixedTypes="0" containsString="0" containsNumber="1" minValue="15.12" maxValue="100"/>
    </cacheField>
    <cacheField name="check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5">
  <r>
    <x v="0"/>
    <n v="94.9"/>
    <b v="1"/>
  </r>
  <r>
    <x v="0"/>
    <n v="100"/>
    <b v="1"/>
  </r>
  <r>
    <x v="1"/>
    <n v="90.66"/>
    <b v="1"/>
  </r>
  <r>
    <x v="2"/>
    <n v="94.66"/>
    <b v="1"/>
  </r>
  <r>
    <x v="3"/>
    <n v="87.06"/>
    <b v="1"/>
  </r>
  <r>
    <x v="3"/>
    <n v="92.67"/>
    <b v="1"/>
  </r>
  <r>
    <x v="4"/>
    <n v="89.52"/>
    <b v="1"/>
  </r>
  <r>
    <x v="4"/>
    <n v="100"/>
    <b v="1"/>
  </r>
  <r>
    <x v="4"/>
    <n v="88.9"/>
    <b v="1"/>
  </r>
  <r>
    <x v="0"/>
    <n v="100"/>
    <b v="1"/>
  </r>
  <r>
    <x v="0"/>
    <n v="98.71"/>
    <b v="1"/>
  </r>
  <r>
    <x v="1"/>
    <n v="88.07"/>
    <b v="1"/>
  </r>
  <r>
    <x v="1"/>
    <n v="91.58"/>
    <b v="1"/>
  </r>
  <r>
    <x v="4"/>
    <n v="88.62"/>
    <b v="1"/>
  </r>
  <r>
    <x v="4"/>
    <n v="88.64"/>
    <b v="1"/>
  </r>
  <r>
    <x v="4"/>
    <n v="85.72"/>
    <b v="1"/>
  </r>
  <r>
    <x v="4"/>
    <n v="85.82"/>
    <b v="1"/>
  </r>
  <r>
    <x v="5"/>
    <n v="86.07"/>
    <b v="1"/>
  </r>
  <r>
    <x v="5"/>
    <n v="88.38"/>
    <b v="1"/>
  </r>
  <r>
    <x v="6"/>
    <n v="50"/>
    <b v="1"/>
  </r>
  <r>
    <x v="6"/>
    <n v="30"/>
    <b v="1"/>
  </r>
  <r>
    <x v="6"/>
    <n v="80"/>
    <b v="1"/>
  </r>
  <r>
    <x v="7"/>
    <n v="57.53"/>
    <b v="1"/>
  </r>
  <r>
    <x v="5"/>
    <n v="91.59"/>
    <b v="1"/>
  </r>
  <r>
    <x v="8"/>
    <n v="89.59"/>
    <b v="1"/>
  </r>
  <r>
    <x v="8"/>
    <n v="90.87"/>
    <b v="1"/>
  </r>
  <r>
    <x v="8"/>
    <n v="90.56"/>
    <b v="1"/>
  </r>
  <r>
    <x v="9"/>
    <n v="100"/>
    <b v="1"/>
  </r>
  <r>
    <x v="9"/>
    <n v="100"/>
    <b v="1"/>
  </r>
  <r>
    <x v="9"/>
    <n v="100"/>
    <b v="1"/>
  </r>
  <r>
    <x v="9"/>
    <n v="95.21"/>
    <b v="1"/>
  </r>
  <r>
    <x v="10"/>
    <n v="96.94"/>
    <b v="1"/>
  </r>
  <r>
    <x v="11"/>
    <n v="81.69"/>
    <b v="1"/>
  </r>
  <r>
    <x v="11"/>
    <n v="100"/>
    <b v="1"/>
  </r>
  <r>
    <x v="11"/>
    <n v="100"/>
    <b v="1"/>
  </r>
  <r>
    <x v="11"/>
    <n v="99.57"/>
    <b v="1"/>
  </r>
  <r>
    <x v="11"/>
    <n v="92.58"/>
    <b v="1"/>
  </r>
  <r>
    <x v="11"/>
    <n v="81.319999999999993"/>
    <b v="1"/>
  </r>
  <r>
    <x v="11"/>
    <n v="65.69"/>
    <b v="1"/>
  </r>
  <r>
    <x v="12"/>
    <n v="83.12"/>
    <b v="1"/>
  </r>
  <r>
    <x v="12"/>
    <n v="78.78"/>
    <b v="1"/>
  </r>
  <r>
    <x v="13"/>
    <n v="100"/>
    <b v="1"/>
  </r>
  <r>
    <x v="13"/>
    <n v="100"/>
    <b v="1"/>
  </r>
  <r>
    <x v="13"/>
    <n v="88.32"/>
    <b v="1"/>
  </r>
  <r>
    <x v="14"/>
    <n v="67.78"/>
    <b v="1"/>
  </r>
  <r>
    <x v="14"/>
    <n v="64.87"/>
    <b v="1"/>
  </r>
  <r>
    <x v="14"/>
    <n v="63.88"/>
    <b v="1"/>
  </r>
  <r>
    <x v="14"/>
    <n v="70.16"/>
    <b v="1"/>
  </r>
  <r>
    <x v="15"/>
    <n v="91.82"/>
    <b v="1"/>
  </r>
  <r>
    <x v="15"/>
    <n v="92.92"/>
    <b v="1"/>
  </r>
  <r>
    <x v="15"/>
    <n v="92.63"/>
    <b v="1"/>
  </r>
  <r>
    <x v="15"/>
    <n v="92.61"/>
    <b v="1"/>
  </r>
  <r>
    <x v="15"/>
    <n v="93.21"/>
    <b v="1"/>
  </r>
  <r>
    <x v="15"/>
    <n v="93.62"/>
    <b v="1"/>
  </r>
  <r>
    <x v="15"/>
    <n v="92.82"/>
    <b v="1"/>
  </r>
  <r>
    <x v="15"/>
    <n v="93.78"/>
    <b v="1"/>
  </r>
  <r>
    <x v="15"/>
    <n v="92.71"/>
    <b v="1"/>
  </r>
  <r>
    <x v="15"/>
    <n v="93.62"/>
    <b v="1"/>
  </r>
  <r>
    <x v="15"/>
    <n v="92.93"/>
    <b v="1"/>
  </r>
  <r>
    <x v="15"/>
    <n v="91.23"/>
    <b v="1"/>
  </r>
  <r>
    <x v="15"/>
    <n v="92.08"/>
    <b v="1"/>
  </r>
  <r>
    <x v="15"/>
    <n v="90.74"/>
    <b v="1"/>
  </r>
  <r>
    <x v="15"/>
    <n v="93.07"/>
    <b v="1"/>
  </r>
  <r>
    <x v="15"/>
    <n v="92.57"/>
    <b v="1"/>
  </r>
  <r>
    <x v="15"/>
    <n v="91.91"/>
    <b v="1"/>
  </r>
  <r>
    <x v="15"/>
    <n v="92.99"/>
    <b v="1"/>
  </r>
  <r>
    <x v="15"/>
    <n v="94.25"/>
    <b v="1"/>
  </r>
  <r>
    <x v="15"/>
    <n v="93.43"/>
    <b v="1"/>
  </r>
  <r>
    <x v="15"/>
    <n v="93.94"/>
    <b v="1"/>
  </r>
  <r>
    <x v="15"/>
    <n v="93.94"/>
    <b v="1"/>
  </r>
  <r>
    <x v="15"/>
    <n v="93.32"/>
    <b v="1"/>
  </r>
  <r>
    <x v="15"/>
    <n v="92.36"/>
    <b v="1"/>
  </r>
  <r>
    <x v="16"/>
    <n v="81.99"/>
    <b v="1"/>
  </r>
  <r>
    <x v="16"/>
    <n v="90.25"/>
    <b v="1"/>
  </r>
  <r>
    <x v="16"/>
    <n v="97.26"/>
    <b v="1"/>
  </r>
  <r>
    <x v="16"/>
    <n v="97.97"/>
    <b v="1"/>
  </r>
  <r>
    <x v="16"/>
    <n v="93.61"/>
    <b v="1"/>
  </r>
  <r>
    <x v="16"/>
    <n v="89.54"/>
    <b v="1"/>
  </r>
  <r>
    <x v="16"/>
    <n v="87.12"/>
    <b v="1"/>
  </r>
  <r>
    <x v="16"/>
    <n v="88.57"/>
    <b v="1"/>
  </r>
  <r>
    <x v="16"/>
    <n v="82.8"/>
    <b v="1"/>
  </r>
  <r>
    <x v="16"/>
    <n v="78.89"/>
    <b v="1"/>
  </r>
  <r>
    <x v="15"/>
    <n v="92.12"/>
    <b v="1"/>
  </r>
  <r>
    <x v="15"/>
    <n v="93.68"/>
    <b v="1"/>
  </r>
  <r>
    <x v="15"/>
    <n v="93.47"/>
    <b v="1"/>
  </r>
  <r>
    <x v="15"/>
    <n v="93.6"/>
    <b v="1"/>
  </r>
  <r>
    <x v="15"/>
    <n v="92.69"/>
    <b v="1"/>
  </r>
  <r>
    <x v="15"/>
    <n v="93.17"/>
    <b v="1"/>
  </r>
  <r>
    <x v="15"/>
    <n v="93.74"/>
    <b v="1"/>
  </r>
  <r>
    <x v="15"/>
    <n v="93.65"/>
    <b v="1"/>
  </r>
  <r>
    <x v="15"/>
    <n v="92.99"/>
    <b v="1"/>
  </r>
  <r>
    <x v="15"/>
    <n v="93.32"/>
    <b v="1"/>
  </r>
  <r>
    <x v="15"/>
    <n v="78.959999999999994"/>
    <b v="1"/>
  </r>
  <r>
    <x v="17"/>
    <n v="15.74"/>
    <b v="1"/>
  </r>
  <r>
    <x v="17"/>
    <n v="17.11"/>
    <b v="1"/>
  </r>
  <r>
    <x v="17"/>
    <n v="17.61"/>
    <b v="1"/>
  </r>
  <r>
    <x v="17"/>
    <n v="15.12"/>
    <b v="1"/>
  </r>
  <r>
    <x v="17"/>
    <n v="15.56"/>
    <b v="1"/>
  </r>
  <r>
    <x v="17"/>
    <n v="15.75"/>
    <b v="1"/>
  </r>
  <r>
    <x v="18"/>
    <n v="45.59"/>
    <b v="1"/>
  </r>
  <r>
    <x v="18"/>
    <n v="36.11"/>
    <b v="1"/>
  </r>
  <r>
    <x v="18"/>
    <n v="71.23"/>
    <b v="1"/>
  </r>
  <r>
    <x v="18"/>
    <n v="65.22"/>
    <b v="1"/>
  </r>
  <r>
    <x v="18"/>
    <n v="77.27"/>
    <b v="1"/>
  </r>
  <r>
    <x v="18"/>
    <n v="59.99"/>
    <b v="1"/>
  </r>
  <r>
    <x v="18"/>
    <n v="57.31"/>
    <b v="1"/>
  </r>
  <r>
    <x v="18"/>
    <n v="63.28"/>
    <b v="1"/>
  </r>
  <r>
    <x v="18"/>
    <n v="62.24"/>
    <b v="1"/>
  </r>
  <r>
    <x v="18"/>
    <n v="59.07"/>
    <b v="1"/>
  </r>
  <r>
    <x v="19"/>
    <n v="81.599999999999994"/>
    <b v="1"/>
  </r>
  <r>
    <x v="19"/>
    <n v="81.97"/>
    <b v="1"/>
  </r>
  <r>
    <x v="19"/>
    <n v="77.069999999999993"/>
    <b v="1"/>
  </r>
  <r>
    <x v="16"/>
    <n v="71.14"/>
    <b v="1"/>
  </r>
  <r>
    <x v="16"/>
    <n v="97.03"/>
    <b v="1"/>
  </r>
  <r>
    <x v="16"/>
    <n v="88.77"/>
    <b v="1"/>
  </r>
  <r>
    <x v="16"/>
    <n v="83.82"/>
    <b v="1"/>
  </r>
  <r>
    <x v="16"/>
    <n v="83.05"/>
    <b v="1"/>
  </r>
  <r>
    <x v="16"/>
    <n v="85.54"/>
    <b v="1"/>
  </r>
  <r>
    <x v="16"/>
    <n v="83.13"/>
    <b v="1"/>
  </r>
  <r>
    <x v="16"/>
    <n v="77.760000000000005"/>
    <b v="1"/>
  </r>
  <r>
    <x v="16"/>
    <n v="85.99"/>
    <b v="1"/>
  </r>
  <r>
    <x v="16"/>
    <n v="83.74"/>
    <b v="1"/>
  </r>
  <r>
    <x v="16"/>
    <n v="87.26"/>
    <b v="1"/>
  </r>
  <r>
    <x v="16"/>
    <n v="83.1"/>
    <b v="1"/>
  </r>
  <r>
    <x v="16"/>
    <n v="82.84"/>
    <b v="1"/>
  </r>
  <r>
    <x v="16"/>
    <n v="83.77"/>
    <b v="1"/>
  </r>
  <r>
    <x v="16"/>
    <n v="83.59"/>
    <b v="1"/>
  </r>
  <r>
    <x v="16"/>
    <n v="86.64"/>
    <b v="1"/>
  </r>
  <r>
    <x v="16"/>
    <n v="82.36"/>
    <b v="1"/>
  </r>
  <r>
    <x v="16"/>
    <n v="84.97"/>
    <b v="1"/>
  </r>
  <r>
    <x v="16"/>
    <n v="82.7"/>
    <b v="1"/>
  </r>
  <r>
    <x v="16"/>
    <n v="86.5"/>
    <b v="1"/>
  </r>
  <r>
    <x v="16"/>
    <n v="91.64"/>
    <b v="1"/>
  </r>
  <r>
    <x v="16"/>
    <n v="85.59"/>
    <b v="1"/>
  </r>
  <r>
    <x v="16"/>
    <n v="93.22"/>
    <b v="1"/>
  </r>
  <r>
    <x v="16"/>
    <n v="85.22"/>
    <b v="1"/>
  </r>
  <r>
    <x v="16"/>
    <n v="83.06"/>
    <b v="1"/>
  </r>
  <r>
    <x v="16"/>
    <n v="83.15"/>
    <b v="1"/>
  </r>
  <r>
    <x v="16"/>
    <n v="79.61"/>
    <b v="1"/>
  </r>
  <r>
    <x v="16"/>
    <n v="85.17"/>
    <b v="1"/>
  </r>
  <r>
    <x v="16"/>
    <n v="83.55"/>
    <b v="1"/>
  </r>
  <r>
    <x v="16"/>
    <n v="80.989999999999995"/>
    <b v="1"/>
  </r>
  <r>
    <x v="16"/>
    <n v="83.09"/>
    <b v="1"/>
  </r>
  <r>
    <x v="16"/>
    <n v="90.42"/>
    <b v="1"/>
  </r>
  <r>
    <x v="16"/>
    <n v="82.64"/>
    <b v="1"/>
  </r>
  <r>
    <x v="16"/>
    <n v="85.07"/>
    <b v="1"/>
  </r>
  <r>
    <x v="16"/>
    <n v="84.59"/>
    <b v="1"/>
  </r>
  <r>
    <x v="16"/>
    <n v="84.71"/>
    <b v="1"/>
  </r>
  <r>
    <x v="16"/>
    <n v="79.19"/>
    <b v="1"/>
  </r>
  <r>
    <x v="16"/>
    <n v="67.37"/>
    <b v="1"/>
  </r>
  <r>
    <x v="16"/>
    <n v="82.14"/>
    <b v="1"/>
  </r>
  <r>
    <x v="16"/>
    <n v="84.58"/>
    <b v="1"/>
  </r>
  <r>
    <x v="16"/>
    <n v="84.37"/>
    <b v="1"/>
  </r>
  <r>
    <x v="16"/>
    <n v="83.45"/>
    <b v="1"/>
  </r>
  <r>
    <x v="16"/>
    <n v="64.739999999999995"/>
    <b v="1"/>
  </r>
  <r>
    <x v="16"/>
    <n v="70.12"/>
    <b v="1"/>
  </r>
  <r>
    <x v="16"/>
    <n v="86.89"/>
    <b v="1"/>
  </r>
  <r>
    <x v="16"/>
    <n v="80.930000000000007"/>
    <b v="1"/>
  </r>
  <r>
    <x v="16"/>
    <n v="85.71"/>
    <b v="1"/>
  </r>
  <r>
    <x v="16"/>
    <n v="78.47"/>
    <b v="1"/>
  </r>
  <r>
    <x v="16"/>
    <n v="83.01"/>
    <b v="1"/>
  </r>
  <r>
    <x v="16"/>
    <n v="88.77"/>
    <b v="1"/>
  </r>
  <r>
    <x v="16"/>
    <n v="92.52"/>
    <b v="1"/>
  </r>
  <r>
    <x v="16"/>
    <n v="87.65"/>
    <b v="1"/>
  </r>
  <r>
    <x v="19"/>
    <n v="100"/>
    <b v="1"/>
  </r>
  <r>
    <x v="19"/>
    <n v="100"/>
    <b v="1"/>
  </r>
  <r>
    <x v="19"/>
    <n v="100"/>
    <b v="1"/>
  </r>
  <r>
    <x v="19"/>
    <n v="100"/>
    <b v="1"/>
  </r>
  <r>
    <x v="19"/>
    <n v="100"/>
    <b v="1"/>
  </r>
  <r>
    <x v="19"/>
    <n v="100"/>
    <b v="1"/>
  </r>
  <r>
    <x v="19"/>
    <n v="100"/>
    <b v="1"/>
  </r>
  <r>
    <x v="19"/>
    <n v="100"/>
    <b v="1"/>
  </r>
  <r>
    <x v="19"/>
    <n v="100"/>
    <b v="1"/>
  </r>
  <r>
    <x v="19"/>
    <n v="100"/>
    <b v="1"/>
  </r>
  <r>
    <x v="19"/>
    <n v="100"/>
    <b v="1"/>
  </r>
  <r>
    <x v="19"/>
    <n v="100"/>
    <b v="1"/>
  </r>
  <r>
    <x v="19"/>
    <n v="100"/>
    <b v="1"/>
  </r>
  <r>
    <x v="19"/>
    <n v="100"/>
    <b v="1"/>
  </r>
  <r>
    <x v="19"/>
    <n v="100"/>
    <b v="1"/>
  </r>
  <r>
    <x v="19"/>
    <n v="100"/>
    <b v="1"/>
  </r>
  <r>
    <x v="19"/>
    <n v="100"/>
    <b v="1"/>
  </r>
  <r>
    <x v="19"/>
    <n v="100"/>
    <b v="1"/>
  </r>
  <r>
    <x v="19"/>
    <n v="100"/>
    <b v="1"/>
  </r>
  <r>
    <x v="19"/>
    <n v="100"/>
    <b v="1"/>
  </r>
  <r>
    <x v="19"/>
    <n v="100"/>
    <b v="1"/>
  </r>
  <r>
    <x v="19"/>
    <n v="100"/>
    <b v="1"/>
  </r>
  <r>
    <x v="19"/>
    <n v="100"/>
    <b v="1"/>
  </r>
  <r>
    <x v="19"/>
    <n v="100"/>
    <b v="1"/>
  </r>
  <r>
    <x v="19"/>
    <n v="100"/>
    <b v="1"/>
  </r>
  <r>
    <x v="19"/>
    <n v="100"/>
    <b v="1"/>
  </r>
  <r>
    <x v="19"/>
    <n v="100"/>
    <b v="1"/>
  </r>
  <r>
    <x v="19"/>
    <n v="100"/>
    <b v="1"/>
  </r>
  <r>
    <x v="19"/>
    <n v="100"/>
    <b v="1"/>
  </r>
  <r>
    <x v="19"/>
    <n v="100"/>
    <b v="1"/>
  </r>
  <r>
    <x v="19"/>
    <n v="100"/>
    <b v="1"/>
  </r>
  <r>
    <x v="19"/>
    <n v="100"/>
    <b v="1"/>
  </r>
  <r>
    <x v="19"/>
    <n v="100"/>
    <b v="1"/>
  </r>
  <r>
    <x v="19"/>
    <n v="100"/>
    <b v="1"/>
  </r>
  <r>
    <x v="19"/>
    <n v="82.34"/>
    <b v="1"/>
  </r>
  <r>
    <x v="20"/>
    <n v="87.99"/>
    <b v="1"/>
  </r>
  <r>
    <x v="21"/>
    <n v="91.95"/>
    <b v="1"/>
  </r>
  <r>
    <x v="21"/>
    <n v="97.73"/>
    <b v="1"/>
  </r>
  <r>
    <x v="21"/>
    <n v="98.34"/>
    <b v="1"/>
  </r>
  <r>
    <x v="21"/>
    <n v="97.4"/>
    <b v="1"/>
  </r>
  <r>
    <x v="21"/>
    <n v="96.51"/>
    <b v="1"/>
  </r>
  <r>
    <x v="21"/>
    <n v="97.85"/>
    <b v="1"/>
  </r>
  <r>
    <x v="21"/>
    <n v="97.64"/>
    <b v="1"/>
  </r>
  <r>
    <x v="21"/>
    <n v="97.74"/>
    <b v="1"/>
  </r>
  <r>
    <x v="21"/>
    <n v="97.4"/>
    <b v="1"/>
  </r>
  <r>
    <x v="21"/>
    <n v="97.09"/>
    <b v="1"/>
  </r>
  <r>
    <x v="21"/>
    <n v="97.57"/>
    <b v="1"/>
  </r>
  <r>
    <x v="21"/>
    <n v="96.42"/>
    <b v="1"/>
  </r>
  <r>
    <x v="21"/>
    <n v="97.98"/>
    <b v="1"/>
  </r>
  <r>
    <x v="21"/>
    <n v="96"/>
    <b v="1"/>
  </r>
  <r>
    <x v="21"/>
    <n v="98.16"/>
    <b v="1"/>
  </r>
  <r>
    <x v="21"/>
    <n v="97.31"/>
    <b v="1"/>
  </r>
  <r>
    <x v="21"/>
    <n v="95.92"/>
    <b v="1"/>
  </r>
  <r>
    <x v="21"/>
    <n v="97.11"/>
    <b v="1"/>
  </r>
  <r>
    <x v="21"/>
    <n v="97.82"/>
    <b v="1"/>
  </r>
  <r>
    <x v="21"/>
    <n v="97.47"/>
    <b v="1"/>
  </r>
  <r>
    <x v="21"/>
    <n v="97.15"/>
    <b v="1"/>
  </r>
  <r>
    <x v="21"/>
    <n v="97.59"/>
    <b v="1"/>
  </r>
  <r>
    <x v="21"/>
    <n v="98.53"/>
    <b v="1"/>
  </r>
  <r>
    <x v="21"/>
    <n v="96.68"/>
    <b v="1"/>
  </r>
  <r>
    <x v="21"/>
    <n v="97.69"/>
    <b v="1"/>
  </r>
  <r>
    <x v="21"/>
    <n v="97.62"/>
    <b v="1"/>
  </r>
  <r>
    <x v="21"/>
    <n v="97.12"/>
    <b v="1"/>
  </r>
  <r>
    <x v="21"/>
    <n v="96.13"/>
    <b v="1"/>
  </r>
  <r>
    <x v="21"/>
    <n v="97.41"/>
    <b v="1"/>
  </r>
  <r>
    <x v="21"/>
    <n v="88.2"/>
    <b v="1"/>
  </r>
  <r>
    <x v="22"/>
    <n v="100"/>
    <b v="1"/>
  </r>
  <r>
    <x v="22"/>
    <n v="100"/>
    <b v="1"/>
  </r>
  <r>
    <x v="22"/>
    <n v="100"/>
    <b v="1"/>
  </r>
  <r>
    <x v="22"/>
    <n v="100"/>
    <b v="1"/>
  </r>
  <r>
    <x v="22"/>
    <n v="100"/>
    <b v="1"/>
  </r>
  <r>
    <x v="22"/>
    <n v="98.36"/>
    <b v="1"/>
  </r>
  <r>
    <x v="23"/>
    <n v="46.58"/>
    <b v="1"/>
  </r>
  <r>
    <x v="23"/>
    <n v="47.18"/>
    <b v="1"/>
  </r>
  <r>
    <x v="23"/>
    <n v="39.200000000000003"/>
    <b v="1"/>
  </r>
  <r>
    <x v="23"/>
    <n v="41.88"/>
    <b v="1"/>
  </r>
  <r>
    <x v="23"/>
    <n v="46.26"/>
    <b v="1"/>
  </r>
  <r>
    <x v="23"/>
    <n v="51"/>
    <b v="1"/>
  </r>
  <r>
    <x v="23"/>
    <n v="45.88"/>
    <b v="1"/>
  </r>
  <r>
    <x v="23"/>
    <n v="50.71"/>
    <b v="1"/>
  </r>
  <r>
    <x v="23"/>
    <n v="47.3"/>
    <b v="1"/>
  </r>
  <r>
    <x v="23"/>
    <n v="45.99"/>
    <b v="1"/>
  </r>
  <r>
    <x v="23"/>
    <n v="45.1"/>
    <b v="1"/>
  </r>
  <r>
    <x v="24"/>
    <n v="77.540000000000006"/>
    <b v="1"/>
  </r>
  <r>
    <x v="24"/>
    <n v="71.41"/>
    <b v="1"/>
  </r>
  <r>
    <x v="24"/>
    <n v="71.489999999999995"/>
    <b v="1"/>
  </r>
  <r>
    <x v="25"/>
    <n v="94.68"/>
    <b v="1"/>
  </r>
  <r>
    <x v="25"/>
    <n v="97.14"/>
    <b v="1"/>
  </r>
  <r>
    <x v="25"/>
    <n v="97.52"/>
    <b v="1"/>
  </r>
  <r>
    <x v="25"/>
    <n v="97.18"/>
    <b v="1"/>
  </r>
  <r>
    <x v="25"/>
    <n v="94.75"/>
    <b v="1"/>
  </r>
  <r>
    <x v="26"/>
    <n v="61.95"/>
    <b v="1"/>
  </r>
  <r>
    <x v="26"/>
    <n v="74.7"/>
    <b v="1"/>
  </r>
  <r>
    <x v="26"/>
    <n v="62.44"/>
    <b v="1"/>
  </r>
  <r>
    <x v="26"/>
    <n v="57.61"/>
    <b v="1"/>
  </r>
  <r>
    <x v="26"/>
    <n v="58.16"/>
    <b v="1"/>
  </r>
  <r>
    <x v="26"/>
    <n v="68.11"/>
    <b v="1"/>
  </r>
  <r>
    <x v="26"/>
    <n v="55.76"/>
    <b v="1"/>
  </r>
  <r>
    <x v="26"/>
    <n v="61.87"/>
    <b v="1"/>
  </r>
  <r>
    <x v="26"/>
    <n v="62.3"/>
    <b v="1"/>
  </r>
  <r>
    <x v="26"/>
    <n v="67.27"/>
    <b v="1"/>
  </r>
  <r>
    <x v="26"/>
    <n v="60.92"/>
    <b v="1"/>
  </r>
  <r>
    <x v="26"/>
    <n v="73.39"/>
    <b v="1"/>
  </r>
  <r>
    <x v="26"/>
    <n v="56.17"/>
    <b v="1"/>
  </r>
  <r>
    <x v="26"/>
    <n v="58.56"/>
    <b v="1"/>
  </r>
  <r>
    <x v="26"/>
    <n v="57.87"/>
    <b v="1"/>
  </r>
  <r>
    <x v="26"/>
    <n v="62.17"/>
    <b v="1"/>
  </r>
  <r>
    <x v="26"/>
    <n v="57.04"/>
    <b v="1"/>
  </r>
  <r>
    <x v="26"/>
    <n v="54.36"/>
    <b v="1"/>
  </r>
  <r>
    <x v="26"/>
    <n v="65.95"/>
    <b v="1"/>
  </r>
  <r>
    <x v="27"/>
    <n v="83.77"/>
    <b v="1"/>
  </r>
  <r>
    <x v="27"/>
    <n v="83.7"/>
    <b v="1"/>
  </r>
  <r>
    <x v="27"/>
    <n v="84.05"/>
    <b v="1"/>
  </r>
  <r>
    <x v="27"/>
    <n v="83.75"/>
    <b v="1"/>
  </r>
  <r>
    <x v="27"/>
    <n v="83.46"/>
    <b v="1"/>
  </r>
  <r>
    <x v="27"/>
    <n v="83.8"/>
    <b v="1"/>
  </r>
  <r>
    <x v="27"/>
    <n v="83.88"/>
    <b v="1"/>
  </r>
  <r>
    <x v="27"/>
    <n v="83.55"/>
    <b v="1"/>
  </r>
  <r>
    <x v="27"/>
    <n v="83.78"/>
    <b v="1"/>
  </r>
  <r>
    <x v="27"/>
    <n v="83.49"/>
    <b v="1"/>
  </r>
  <r>
    <x v="27"/>
    <n v="83.75"/>
    <b v="1"/>
  </r>
  <r>
    <x v="27"/>
    <n v="83.78"/>
    <b v="1"/>
  </r>
  <r>
    <x v="27"/>
    <n v="84.34"/>
    <b v="1"/>
  </r>
  <r>
    <x v="27"/>
    <n v="100"/>
    <b v="1"/>
  </r>
  <r>
    <x v="27"/>
    <n v="100"/>
    <b v="1"/>
  </r>
  <r>
    <x v="27"/>
    <n v="100"/>
    <b v="1"/>
  </r>
  <r>
    <x v="27"/>
    <n v="100"/>
    <b v="1"/>
  </r>
  <r>
    <x v="27"/>
    <n v="100"/>
    <b v="1"/>
  </r>
  <r>
    <x v="27"/>
    <n v="100"/>
    <b v="1"/>
  </r>
  <r>
    <x v="27"/>
    <n v="100"/>
    <b v="1"/>
  </r>
  <r>
    <x v="27"/>
    <n v="99.9"/>
    <b v="1"/>
  </r>
  <r>
    <x v="27"/>
    <n v="100"/>
    <b v="1"/>
  </r>
  <r>
    <x v="27"/>
    <n v="100"/>
    <b v="1"/>
  </r>
  <r>
    <x v="27"/>
    <n v="100"/>
    <b v="1"/>
  </r>
  <r>
    <x v="27"/>
    <n v="100"/>
    <b v="1"/>
  </r>
  <r>
    <x v="27"/>
    <n v="100"/>
    <b v="1"/>
  </r>
  <r>
    <x v="27"/>
    <n v="100"/>
    <b v="1"/>
  </r>
  <r>
    <x v="27"/>
    <n v="96.17"/>
    <b v="1"/>
  </r>
  <r>
    <x v="27"/>
    <n v="83.88"/>
    <b v="1"/>
  </r>
  <r>
    <x v="27"/>
    <n v="84.62"/>
    <b v="1"/>
  </r>
  <r>
    <x v="28"/>
    <n v="65.5"/>
    <b v="1"/>
  </r>
  <r>
    <x v="28"/>
    <n v="62.08"/>
    <b v="1"/>
  </r>
  <r>
    <x v="28"/>
    <n v="60.3"/>
    <b v="1"/>
  </r>
  <r>
    <x v="28"/>
    <n v="75.78"/>
    <b v="1"/>
  </r>
  <r>
    <x v="28"/>
    <n v="83.46"/>
    <b v="1"/>
  </r>
  <r>
    <x v="28"/>
    <n v="66.12"/>
    <b v="1"/>
  </r>
  <r>
    <x v="28"/>
    <n v="69.86"/>
    <b v="1"/>
  </r>
  <r>
    <x v="28"/>
    <n v="76.81"/>
    <b v="1"/>
  </r>
  <r>
    <x v="28"/>
    <n v="71.63"/>
    <b v="1"/>
  </r>
  <r>
    <x v="29"/>
    <n v="96.46"/>
    <b v="1"/>
  </r>
  <r>
    <x v="29"/>
    <n v="77.87"/>
    <b v="1"/>
  </r>
  <r>
    <x v="29"/>
    <n v="90.37"/>
    <b v="1"/>
  </r>
  <r>
    <x v="29"/>
    <n v="90.5"/>
    <b v="1"/>
  </r>
  <r>
    <x v="29"/>
    <n v="96.12"/>
    <b v="1"/>
  </r>
  <r>
    <x v="29"/>
    <n v="93.64"/>
    <b v="1"/>
  </r>
  <r>
    <x v="29"/>
    <n v="100"/>
    <b v="1"/>
  </r>
  <r>
    <x v="30"/>
    <n v="94.88"/>
    <b v="1"/>
  </r>
  <r>
    <x v="30"/>
    <n v="95.2"/>
    <b v="1"/>
  </r>
  <r>
    <x v="30"/>
    <n v="94.74"/>
    <b v="1"/>
  </r>
  <r>
    <x v="30"/>
    <n v="94.58"/>
    <b v="1"/>
  </r>
  <r>
    <x v="30"/>
    <n v="100"/>
    <b v="1"/>
  </r>
  <r>
    <x v="31"/>
    <n v="61.99"/>
    <b v="1"/>
  </r>
  <r>
    <x v="32"/>
    <n v="80.53"/>
    <b v="1"/>
  </r>
  <r>
    <x v="32"/>
    <n v="89.84"/>
    <b v="1"/>
  </r>
  <r>
    <x v="32"/>
    <n v="81.37"/>
    <b v="1"/>
  </r>
  <r>
    <x v="33"/>
    <n v="100"/>
    <b v="1"/>
  </r>
  <r>
    <x v="33"/>
    <n v="88.24"/>
    <b v="1"/>
  </r>
  <r>
    <x v="33"/>
    <n v="74.489999999999995"/>
    <b v="1"/>
  </r>
  <r>
    <x v="6"/>
    <n v="33.33"/>
    <b v="1"/>
  </r>
  <r>
    <x v="6"/>
    <n v="43.98"/>
    <b v="1"/>
  </r>
  <r>
    <x v="6"/>
    <n v="55.65"/>
    <b v="1"/>
  </r>
  <r>
    <x v="34"/>
    <n v="81.7"/>
    <b v="1"/>
  </r>
  <r>
    <x v="34"/>
    <n v="82.43"/>
    <b v="1"/>
  </r>
  <r>
    <x v="35"/>
    <n v="80.489999999999995"/>
    <b v="1"/>
  </r>
  <r>
    <x v="35"/>
    <n v="80.38"/>
    <b v="1"/>
  </r>
  <r>
    <x v="35"/>
    <n v="86.42"/>
    <b v="1"/>
  </r>
  <r>
    <x v="36"/>
    <n v="86.05"/>
    <b v="1"/>
  </r>
  <r>
    <x v="36"/>
    <n v="85.75"/>
    <b v="1"/>
  </r>
  <r>
    <x v="36"/>
    <n v="92.57"/>
    <b v="1"/>
  </r>
  <r>
    <x v="37"/>
    <n v="49.36"/>
    <b v="1"/>
  </r>
  <r>
    <x v="37"/>
    <n v="73.14"/>
    <b v="1"/>
  </r>
  <r>
    <x v="37"/>
    <n v="48.9"/>
    <b v="1"/>
  </r>
  <r>
    <x v="37"/>
    <n v="76.7"/>
    <b v="1"/>
  </r>
  <r>
    <x v="37"/>
    <n v="49.38"/>
    <b v="1"/>
  </r>
  <r>
    <x v="37"/>
    <n v="69.62"/>
    <b v="1"/>
  </r>
  <r>
    <x v="37"/>
    <n v="45.38"/>
    <b v="1"/>
  </r>
  <r>
    <x v="37"/>
    <n v="66.61"/>
    <b v="1"/>
  </r>
  <r>
    <x v="38"/>
    <n v="74.459999999999994"/>
    <b v="1"/>
  </r>
  <r>
    <x v="38"/>
    <n v="75.19"/>
    <b v="1"/>
  </r>
  <r>
    <x v="39"/>
    <n v="91.33"/>
    <b v="1"/>
  </r>
  <r>
    <x v="40"/>
    <n v="68.27"/>
    <b v="1"/>
  </r>
  <r>
    <x v="40"/>
    <n v="68.23"/>
    <b v="1"/>
  </r>
  <r>
    <x v="40"/>
    <n v="68.040000000000006"/>
    <b v="1"/>
  </r>
  <r>
    <x v="40"/>
    <n v="67.900000000000006"/>
    <b v="1"/>
  </r>
  <r>
    <x v="40"/>
    <n v="68.66"/>
    <b v="1"/>
  </r>
  <r>
    <x v="40"/>
    <n v="67.739999999999995"/>
    <b v="1"/>
  </r>
  <r>
    <x v="40"/>
    <n v="68.06"/>
    <b v="1"/>
  </r>
  <r>
    <x v="40"/>
    <n v="68.02"/>
    <b v="1"/>
  </r>
  <r>
    <x v="40"/>
    <n v="68.13"/>
    <b v="1"/>
  </r>
  <r>
    <x v="40"/>
    <n v="68.069999999999993"/>
    <b v="1"/>
  </r>
  <r>
    <x v="40"/>
    <n v="67.98"/>
    <b v="1"/>
  </r>
  <r>
    <x v="40"/>
    <n v="67.459999999999994"/>
    <b v="1"/>
  </r>
  <r>
    <x v="40"/>
    <n v="67.84"/>
    <b v="1"/>
  </r>
  <r>
    <x v="40"/>
    <n v="69.75"/>
    <b v="1"/>
  </r>
  <r>
    <x v="40"/>
    <n v="71.28"/>
    <b v="1"/>
  </r>
  <r>
    <x v="40"/>
    <n v="69.739999999999995"/>
    <b v="1"/>
  </r>
  <r>
    <x v="40"/>
    <n v="69.39"/>
    <b v="1"/>
  </r>
  <r>
    <x v="40"/>
    <n v="69.25"/>
    <b v="1"/>
  </r>
  <r>
    <x v="40"/>
    <n v="69.56"/>
    <b v="1"/>
  </r>
  <r>
    <x v="40"/>
    <n v="69.650000000000006"/>
    <b v="1"/>
  </r>
  <r>
    <x v="40"/>
    <n v="68.5"/>
    <b v="1"/>
  </r>
  <r>
    <x v="40"/>
    <n v="68.48"/>
    <b v="1"/>
  </r>
  <r>
    <x v="40"/>
    <n v="68.8"/>
    <b v="1"/>
  </r>
  <r>
    <x v="40"/>
    <n v="69.290000000000006"/>
    <b v="1"/>
  </r>
  <r>
    <x v="40"/>
    <n v="69.02"/>
    <b v="1"/>
  </r>
  <r>
    <x v="40"/>
    <n v="68.83"/>
    <b v="1"/>
  </r>
  <r>
    <x v="40"/>
    <n v="68.34"/>
    <b v="1"/>
  </r>
  <r>
    <x v="40"/>
    <n v="69.52"/>
    <b v="1"/>
  </r>
  <r>
    <x v="40"/>
    <n v="69.42"/>
    <b v="1"/>
  </r>
  <r>
    <x v="40"/>
    <n v="69.44"/>
    <b v="1"/>
  </r>
  <r>
    <x v="40"/>
    <n v="69.11"/>
    <b v="1"/>
  </r>
  <r>
    <x v="41"/>
    <n v="88.34"/>
    <b v="1"/>
  </r>
  <r>
    <x v="41"/>
    <n v="95.01"/>
    <b v="1"/>
  </r>
  <r>
    <x v="41"/>
    <n v="89.53"/>
    <b v="1"/>
  </r>
  <r>
    <x v="42"/>
    <n v="88.25"/>
    <b v="1"/>
  </r>
  <r>
    <x v="42"/>
    <n v="92.66"/>
    <b v="1"/>
  </r>
  <r>
    <x v="42"/>
    <n v="90.76"/>
    <b v="1"/>
  </r>
  <r>
    <x v="43"/>
    <n v="61.77"/>
    <b v="1"/>
  </r>
  <r>
    <x v="44"/>
    <n v="100"/>
    <b v="1"/>
  </r>
  <r>
    <x v="44"/>
    <n v="100"/>
    <b v="1"/>
  </r>
  <r>
    <x v="44"/>
    <n v="100"/>
    <b v="1"/>
  </r>
  <r>
    <x v="44"/>
    <n v="100"/>
    <b v="1"/>
  </r>
  <r>
    <x v="44"/>
    <n v="88.32"/>
    <b v="1"/>
  </r>
  <r>
    <x v="45"/>
    <n v="91.74"/>
    <b v="1"/>
  </r>
  <r>
    <x v="45"/>
    <n v="90.18"/>
    <b v="1"/>
  </r>
  <r>
    <x v="3"/>
    <n v="92.45"/>
    <b v="1"/>
  </r>
  <r>
    <x v="3"/>
    <n v="84.16"/>
    <b v="1"/>
  </r>
  <r>
    <x v="46"/>
    <n v="59.35"/>
    <b v="1"/>
  </r>
  <r>
    <x v="46"/>
    <n v="70.5"/>
    <b v="1"/>
  </r>
  <r>
    <x v="25"/>
    <n v="65.92"/>
    <b v="1"/>
  </r>
  <r>
    <x v="25"/>
    <n v="88.32"/>
    <b v="1"/>
  </r>
  <r>
    <x v="9"/>
    <n v="93.64"/>
    <b v="1"/>
  </r>
  <r>
    <x v="9"/>
    <n v="93.23"/>
    <b v="1"/>
  </r>
  <r>
    <x v="9"/>
    <n v="93.22"/>
    <b v="1"/>
  </r>
  <r>
    <x v="9"/>
    <n v="93.59"/>
    <b v="1"/>
  </r>
  <r>
    <x v="9"/>
    <n v="93.51"/>
    <b v="1"/>
  </r>
  <r>
    <x v="25"/>
    <n v="76.98"/>
    <b v="1"/>
  </r>
  <r>
    <x v="47"/>
    <n v="69.02"/>
    <b v="1"/>
  </r>
  <r>
    <x v="48"/>
    <n v="91.29"/>
    <b v="1"/>
  </r>
  <r>
    <x v="48"/>
    <n v="88.69"/>
    <b v="1"/>
  </r>
  <r>
    <x v="48"/>
    <n v="88.53"/>
    <b v="1"/>
  </r>
  <r>
    <x v="48"/>
    <n v="88.4"/>
    <b v="1"/>
  </r>
  <r>
    <x v="48"/>
    <n v="90.28"/>
    <b v="1"/>
  </r>
  <r>
    <x v="49"/>
    <n v="73.59"/>
    <b v="1"/>
  </r>
  <r>
    <x v="49"/>
    <n v="70.03"/>
    <b v="1"/>
  </r>
  <r>
    <x v="50"/>
    <n v="89.17"/>
    <b v="1"/>
  </r>
  <r>
    <x v="50"/>
    <n v="87.78"/>
    <b v="1"/>
  </r>
  <r>
    <x v="50"/>
    <n v="88.21"/>
    <b v="1"/>
  </r>
  <r>
    <x v="50"/>
    <n v="87.78"/>
    <b v="1"/>
  </r>
  <r>
    <x v="50"/>
    <n v="87.82"/>
    <b v="1"/>
  </r>
  <r>
    <x v="50"/>
    <n v="87.23"/>
    <b v="1"/>
  </r>
  <r>
    <x v="50"/>
    <n v="89.32"/>
    <b v="1"/>
  </r>
  <r>
    <x v="50"/>
    <n v="88.79"/>
    <b v="1"/>
  </r>
  <r>
    <x v="50"/>
    <n v="90.13"/>
    <b v="1"/>
  </r>
  <r>
    <x v="50"/>
    <n v="86.57"/>
    <b v="1"/>
  </r>
  <r>
    <x v="50"/>
    <n v="88.13"/>
    <b v="1"/>
  </r>
  <r>
    <x v="50"/>
    <n v="86.96"/>
    <b v="1"/>
  </r>
  <r>
    <x v="51"/>
    <n v="100"/>
    <b v="1"/>
  </r>
  <r>
    <x v="51"/>
    <n v="100"/>
    <b v="1"/>
  </r>
  <r>
    <x v="51"/>
    <n v="100"/>
    <b v="1"/>
  </r>
  <r>
    <x v="51"/>
    <n v="100"/>
    <b v="1"/>
  </r>
  <r>
    <x v="51"/>
    <n v="100"/>
    <b v="1"/>
  </r>
  <r>
    <x v="32"/>
    <n v="63"/>
    <b v="1"/>
  </r>
  <r>
    <x v="32"/>
    <n v="64"/>
    <b v="1"/>
  </r>
  <r>
    <x v="32"/>
    <n v="65"/>
    <b v="1"/>
  </r>
  <r>
    <x v="32"/>
    <n v="66"/>
    <b v="1"/>
  </r>
  <r>
    <x v="52"/>
    <n v="67"/>
    <b v="1"/>
  </r>
  <r>
    <x v="52"/>
    <n v="68"/>
    <b v="1"/>
  </r>
  <r>
    <x v="52"/>
    <n v="69"/>
    <b v="1"/>
  </r>
  <r>
    <x v="52"/>
    <n v="70"/>
    <b v="1"/>
  </r>
  <r>
    <x v="52"/>
    <n v="71"/>
    <b v="1"/>
  </r>
  <r>
    <x v="52"/>
    <n v="72"/>
    <b v="1"/>
  </r>
  <r>
    <x v="52"/>
    <n v="73"/>
    <b v="1"/>
  </r>
  <r>
    <x v="52"/>
    <n v="74"/>
    <b v="1"/>
  </r>
  <r>
    <x v="52"/>
    <n v="46"/>
    <b v="1"/>
  </r>
  <r>
    <x v="52"/>
    <n v="49.37"/>
    <b v="1"/>
  </r>
  <r>
    <x v="53"/>
    <n v="65.8"/>
    <b v="1"/>
  </r>
  <r>
    <x v="53"/>
    <n v="66.83"/>
    <b v="1"/>
  </r>
  <r>
    <x v="54"/>
    <n v="83.14"/>
    <b v="1"/>
  </r>
  <r>
    <x v="54"/>
    <n v="68.900000000000006"/>
    <b v="1"/>
  </r>
  <r>
    <x v="54"/>
    <n v="86.1"/>
    <b v="1"/>
  </r>
  <r>
    <x v="54"/>
    <n v="81.180000000000007"/>
    <b v="1"/>
  </r>
  <r>
    <x v="54"/>
    <n v="74.25"/>
    <b v="1"/>
  </r>
  <r>
    <x v="55"/>
    <n v="88.64"/>
    <b v="1"/>
  </r>
  <r>
    <x v="55"/>
    <n v="85.18"/>
    <b v="1"/>
  </r>
  <r>
    <x v="55"/>
    <n v="88.27"/>
    <b v="1"/>
  </r>
  <r>
    <x v="9"/>
    <n v="90.95"/>
    <b v="1"/>
  </r>
  <r>
    <x v="9"/>
    <n v="93.43"/>
    <b v="1"/>
  </r>
  <r>
    <x v="9"/>
    <n v="93.26"/>
    <b v="1"/>
  </r>
  <r>
    <x v="9"/>
    <n v="91.82"/>
    <b v="1"/>
  </r>
  <r>
    <x v="56"/>
    <n v="91.68"/>
    <b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4B6AF1-5B19-4A68-9C27-0A10591E2966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61" firstHeaderRow="1" firstDataRow="1" firstDataCol="1"/>
  <pivotFields count="3">
    <pivotField axis="axisRow" showAll="0">
      <items count="58">
        <item x="23"/>
        <item x="3"/>
        <item x="17"/>
        <item x="26"/>
        <item x="20"/>
        <item x="43"/>
        <item x="11"/>
        <item x="10"/>
        <item x="33"/>
        <item x="36"/>
        <item x="47"/>
        <item x="13"/>
        <item x="38"/>
        <item x="1"/>
        <item x="55"/>
        <item x="32"/>
        <item x="29"/>
        <item x="50"/>
        <item x="40"/>
        <item x="53"/>
        <item x="15"/>
        <item x="52"/>
        <item x="51"/>
        <item x="0"/>
        <item x="24"/>
        <item x="56"/>
        <item x="41"/>
        <item x="30"/>
        <item x="16"/>
        <item x="44"/>
        <item x="9"/>
        <item x="6"/>
        <item x="46"/>
        <item x="12"/>
        <item x="48"/>
        <item x="27"/>
        <item x="5"/>
        <item x="21"/>
        <item x="34"/>
        <item x="42"/>
        <item x="18"/>
        <item x="37"/>
        <item x="31"/>
        <item x="39"/>
        <item x="28"/>
        <item x="54"/>
        <item x="19"/>
        <item x="7"/>
        <item x="49"/>
        <item x="45"/>
        <item x="14"/>
        <item x="4"/>
        <item x="25"/>
        <item x="35"/>
        <item x="2"/>
        <item x="8"/>
        <item x="22"/>
        <item t="default"/>
      </items>
    </pivotField>
    <pivotField dataField="1" showAll="0"/>
    <pivotField showAll="0"/>
  </pivotFields>
  <rowFields count="1">
    <field x="0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Items count="1">
    <i/>
  </colItems>
  <dataFields count="1">
    <dataField name="Average of Price / unit" fld="1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F2A42C-C9E6-41ED-81DF-32A962003A66}" name="Table1" displayName="Table1" ref="A1:C466" totalsRowShown="0">
  <autoFilter ref="A1:C466" xr:uid="{88537309-8970-4431-AA57-91A36EDAE911}"/>
  <tableColumns count="3">
    <tableColumn id="1" xr3:uid="{8C934CDE-1A42-4FB2-AE4E-B9FC65856DA1}" name="Product"/>
    <tableColumn id="2" xr3:uid="{3ED7636C-7C94-47CD-BF7D-9F20F3A8DB75}" name="Price / unit" dataDxfId="1"/>
    <tableColumn id="3" xr3:uid="{832DB0A3-F668-4E8E-95FF-E3747C5EF8C8}" name="check" dataDxfId="0">
      <calculatedColumnFormula>ISNUMBER(Table1[[#This Row],[Price / unit]])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BF774-E63E-414C-AEA1-B9E9FE43A2F0}">
  <dimension ref="A3:B61"/>
  <sheetViews>
    <sheetView workbookViewId="0">
      <selection activeCell="G10" sqref="G10"/>
    </sheetView>
  </sheetViews>
  <sheetFormatPr defaultRowHeight="15" x14ac:dyDescent="0.25"/>
  <cols>
    <col min="1" max="1" width="13.140625" bestFit="1" customWidth="1"/>
    <col min="2" max="2" width="21" bestFit="1" customWidth="1"/>
  </cols>
  <sheetData>
    <row r="3" spans="1:2" x14ac:dyDescent="0.25">
      <c r="A3" s="5" t="s">
        <v>63</v>
      </c>
      <c r="B3" t="s">
        <v>65</v>
      </c>
    </row>
    <row r="4" spans="1:2" x14ac:dyDescent="0.25">
      <c r="A4" s="6" t="s">
        <v>22</v>
      </c>
      <c r="B4" s="7">
        <v>46.098181818181814</v>
      </c>
    </row>
    <row r="5" spans="1:2" x14ac:dyDescent="0.25">
      <c r="A5" s="6" t="s">
        <v>4</v>
      </c>
      <c r="B5" s="7">
        <v>89.085000000000008</v>
      </c>
    </row>
    <row r="6" spans="1:2" x14ac:dyDescent="0.25">
      <c r="A6" s="6" t="s">
        <v>15</v>
      </c>
      <c r="B6" s="7">
        <v>16.148333333333333</v>
      </c>
    </row>
    <row r="7" spans="1:2" x14ac:dyDescent="0.25">
      <c r="A7" s="6" t="s">
        <v>25</v>
      </c>
      <c r="B7" s="7">
        <v>61.926315789473669</v>
      </c>
    </row>
    <row r="8" spans="1:2" x14ac:dyDescent="0.25">
      <c r="A8" s="6" t="s">
        <v>19</v>
      </c>
      <c r="B8" s="7">
        <v>87.99</v>
      </c>
    </row>
    <row r="9" spans="1:2" x14ac:dyDescent="0.25">
      <c r="A9" s="6" t="s">
        <v>44</v>
      </c>
      <c r="B9" s="7">
        <v>61.77</v>
      </c>
    </row>
    <row r="10" spans="1:2" x14ac:dyDescent="0.25">
      <c r="A10" s="6" t="s">
        <v>10</v>
      </c>
      <c r="B10" s="7">
        <v>88.692857142857136</v>
      </c>
    </row>
    <row r="11" spans="1:2" x14ac:dyDescent="0.25">
      <c r="A11" s="6" t="s">
        <v>9</v>
      </c>
      <c r="B11" s="7">
        <v>96.94</v>
      </c>
    </row>
    <row r="12" spans="1:2" x14ac:dyDescent="0.25">
      <c r="A12" s="6" t="s">
        <v>32</v>
      </c>
      <c r="B12" s="7">
        <v>87.576666666666668</v>
      </c>
    </row>
    <row r="13" spans="1:2" x14ac:dyDescent="0.25">
      <c r="A13" s="6" t="s">
        <v>37</v>
      </c>
      <c r="B13" s="7">
        <v>88.123333333333335</v>
      </c>
    </row>
    <row r="14" spans="1:2" x14ac:dyDescent="0.25">
      <c r="A14" s="6" t="s">
        <v>48</v>
      </c>
      <c r="B14" s="7">
        <v>69.02</v>
      </c>
    </row>
    <row r="15" spans="1:2" x14ac:dyDescent="0.25">
      <c r="A15" s="6" t="s">
        <v>12</v>
      </c>
      <c r="B15" s="7">
        <v>96.106666666666669</v>
      </c>
    </row>
    <row r="16" spans="1:2" x14ac:dyDescent="0.25">
      <c r="A16" s="6" t="s">
        <v>39</v>
      </c>
      <c r="B16" s="7">
        <v>74.824999999999989</v>
      </c>
    </row>
    <row r="17" spans="1:2" x14ac:dyDescent="0.25">
      <c r="A17" s="6" t="s">
        <v>2</v>
      </c>
      <c r="B17" s="7">
        <v>90.103333333333339</v>
      </c>
    </row>
    <row r="18" spans="1:2" x14ac:dyDescent="0.25">
      <c r="A18" s="6" t="s">
        <v>56</v>
      </c>
      <c r="B18" s="7">
        <v>87.36333333333333</v>
      </c>
    </row>
    <row r="19" spans="1:2" x14ac:dyDescent="0.25">
      <c r="A19" s="6" t="s">
        <v>31</v>
      </c>
      <c r="B19" s="7">
        <v>72.820000000000007</v>
      </c>
    </row>
    <row r="20" spans="1:2" x14ac:dyDescent="0.25">
      <c r="A20" s="6" t="s">
        <v>28</v>
      </c>
      <c r="B20" s="7">
        <v>92.137142857142862</v>
      </c>
    </row>
    <row r="21" spans="1:2" x14ac:dyDescent="0.25">
      <c r="A21" s="6" t="s">
        <v>51</v>
      </c>
      <c r="B21" s="7">
        <v>88.157499999999985</v>
      </c>
    </row>
    <row r="22" spans="1:2" x14ac:dyDescent="0.25">
      <c r="A22" s="6" t="s">
        <v>41</v>
      </c>
      <c r="B22" s="7">
        <v>68.7667741935484</v>
      </c>
    </row>
    <row r="23" spans="1:2" x14ac:dyDescent="0.25">
      <c r="A23" s="6" t="s">
        <v>54</v>
      </c>
      <c r="B23" s="7">
        <v>66.314999999999998</v>
      </c>
    </row>
    <row r="24" spans="1:2" x14ac:dyDescent="0.25">
      <c r="A24" s="6" t="s">
        <v>14</v>
      </c>
      <c r="B24" s="7">
        <v>92.568285714285693</v>
      </c>
    </row>
    <row r="25" spans="1:2" x14ac:dyDescent="0.25">
      <c r="A25" s="6" t="s">
        <v>53</v>
      </c>
      <c r="B25" s="7">
        <v>65.936999999999998</v>
      </c>
    </row>
    <row r="26" spans="1:2" x14ac:dyDescent="0.25">
      <c r="A26" s="6" t="s">
        <v>52</v>
      </c>
      <c r="B26" s="7">
        <v>100</v>
      </c>
    </row>
    <row r="27" spans="1:2" x14ac:dyDescent="0.25">
      <c r="A27" s="6" t="s">
        <v>1</v>
      </c>
      <c r="B27" s="7">
        <v>98.402499999999989</v>
      </c>
    </row>
    <row r="28" spans="1:2" x14ac:dyDescent="0.25">
      <c r="A28" s="6" t="s">
        <v>23</v>
      </c>
      <c r="B28" s="7">
        <v>73.48</v>
      </c>
    </row>
    <row r="29" spans="1:2" x14ac:dyDescent="0.25">
      <c r="A29" s="6" t="s">
        <v>57</v>
      </c>
      <c r="B29" s="7">
        <v>91.68</v>
      </c>
    </row>
    <row r="30" spans="1:2" x14ac:dyDescent="0.25">
      <c r="A30" s="6" t="s">
        <v>42</v>
      </c>
      <c r="B30" s="7">
        <v>90.96</v>
      </c>
    </row>
    <row r="31" spans="1:2" x14ac:dyDescent="0.25">
      <c r="A31" s="6" t="s">
        <v>29</v>
      </c>
      <c r="B31" s="7">
        <v>95.88</v>
      </c>
    </row>
    <row r="32" spans="1:2" x14ac:dyDescent="0.25">
      <c r="A32" s="6" t="s">
        <v>18</v>
      </c>
      <c r="B32" s="7">
        <v>84.408548387096786</v>
      </c>
    </row>
    <row r="33" spans="1:2" x14ac:dyDescent="0.25">
      <c r="A33" s="6" t="s">
        <v>45</v>
      </c>
      <c r="B33" s="7">
        <v>97.664000000000001</v>
      </c>
    </row>
    <row r="34" spans="1:2" x14ac:dyDescent="0.25">
      <c r="A34" s="6" t="s">
        <v>8</v>
      </c>
      <c r="B34" s="7">
        <v>94.758461538461532</v>
      </c>
    </row>
    <row r="35" spans="1:2" x14ac:dyDescent="0.25">
      <c r="A35" s="6" t="s">
        <v>33</v>
      </c>
      <c r="B35" s="7">
        <v>48.826666666666661</v>
      </c>
    </row>
    <row r="36" spans="1:2" x14ac:dyDescent="0.25">
      <c r="A36" s="6" t="s">
        <v>47</v>
      </c>
      <c r="B36" s="7">
        <v>64.924999999999997</v>
      </c>
    </row>
    <row r="37" spans="1:2" x14ac:dyDescent="0.25">
      <c r="A37" s="6" t="s">
        <v>11</v>
      </c>
      <c r="B37" s="7">
        <v>80.95</v>
      </c>
    </row>
    <row r="38" spans="1:2" x14ac:dyDescent="0.25">
      <c r="A38" s="6" t="s">
        <v>49</v>
      </c>
      <c r="B38" s="7">
        <v>89.437999999999988</v>
      </c>
    </row>
    <row r="39" spans="1:2" x14ac:dyDescent="0.25">
      <c r="A39" s="6" t="s">
        <v>26</v>
      </c>
      <c r="B39" s="7">
        <v>91.789000000000001</v>
      </c>
    </row>
    <row r="40" spans="1:2" x14ac:dyDescent="0.25">
      <c r="A40" s="6" t="s">
        <v>6</v>
      </c>
      <c r="B40" s="7">
        <v>88.679999999999993</v>
      </c>
    </row>
    <row r="41" spans="1:2" x14ac:dyDescent="0.25">
      <c r="A41" s="6" t="s">
        <v>20</v>
      </c>
      <c r="B41" s="7">
        <v>96.850999999999985</v>
      </c>
    </row>
    <row r="42" spans="1:2" x14ac:dyDescent="0.25">
      <c r="A42" s="6" t="s">
        <v>35</v>
      </c>
      <c r="B42" s="7">
        <v>82.064999999999998</v>
      </c>
    </row>
    <row r="43" spans="1:2" x14ac:dyDescent="0.25">
      <c r="A43" s="6" t="s">
        <v>43</v>
      </c>
      <c r="B43" s="7">
        <v>90.556666666666672</v>
      </c>
    </row>
    <row r="44" spans="1:2" x14ac:dyDescent="0.25">
      <c r="A44" s="6" t="s">
        <v>16</v>
      </c>
      <c r="B44" s="7">
        <v>59.731000000000009</v>
      </c>
    </row>
    <row r="45" spans="1:2" x14ac:dyDescent="0.25">
      <c r="A45" s="6" t="s">
        <v>38</v>
      </c>
      <c r="B45" s="7">
        <v>59.886250000000004</v>
      </c>
    </row>
    <row r="46" spans="1:2" x14ac:dyDescent="0.25">
      <c r="A46" s="6" t="s">
        <v>30</v>
      </c>
      <c r="B46" s="7">
        <v>61.99</v>
      </c>
    </row>
    <row r="47" spans="1:2" x14ac:dyDescent="0.25">
      <c r="A47" s="6" t="s">
        <v>40</v>
      </c>
      <c r="B47" s="7">
        <v>91.33</v>
      </c>
    </row>
    <row r="48" spans="1:2" x14ac:dyDescent="0.25">
      <c r="A48" s="6" t="s">
        <v>27</v>
      </c>
      <c r="B48" s="7">
        <v>70.171111111111102</v>
      </c>
    </row>
    <row r="49" spans="1:2" x14ac:dyDescent="0.25">
      <c r="A49" s="6" t="s">
        <v>55</v>
      </c>
      <c r="B49" s="7">
        <v>78.714000000000013</v>
      </c>
    </row>
    <row r="50" spans="1:2" x14ac:dyDescent="0.25">
      <c r="A50" s="6" t="s">
        <v>17</v>
      </c>
      <c r="B50" s="7">
        <v>97.973157894736843</v>
      </c>
    </row>
    <row r="51" spans="1:2" x14ac:dyDescent="0.25">
      <c r="A51" s="6" t="s">
        <v>34</v>
      </c>
      <c r="B51" s="7">
        <v>57.53</v>
      </c>
    </row>
    <row r="52" spans="1:2" x14ac:dyDescent="0.25">
      <c r="A52" s="6" t="s">
        <v>50</v>
      </c>
      <c r="B52" s="7">
        <v>71.81</v>
      </c>
    </row>
    <row r="53" spans="1:2" x14ac:dyDescent="0.25">
      <c r="A53" s="6" t="s">
        <v>46</v>
      </c>
      <c r="B53" s="7">
        <v>90.960000000000008</v>
      </c>
    </row>
    <row r="54" spans="1:2" x14ac:dyDescent="0.25">
      <c r="A54" s="6" t="s">
        <v>13</v>
      </c>
      <c r="B54" s="7">
        <v>66.672499999999999</v>
      </c>
    </row>
    <row r="55" spans="1:2" x14ac:dyDescent="0.25">
      <c r="A55" s="6" t="s">
        <v>5</v>
      </c>
      <c r="B55" s="7">
        <v>89.602857142857147</v>
      </c>
    </row>
    <row r="56" spans="1:2" x14ac:dyDescent="0.25">
      <c r="A56" s="6" t="s">
        <v>24</v>
      </c>
      <c r="B56" s="7">
        <v>89.061250000000001</v>
      </c>
    </row>
    <row r="57" spans="1:2" x14ac:dyDescent="0.25">
      <c r="A57" s="6" t="s">
        <v>36</v>
      </c>
      <c r="B57" s="7">
        <v>82.43</v>
      </c>
    </row>
    <row r="58" spans="1:2" x14ac:dyDescent="0.25">
      <c r="A58" s="6" t="s">
        <v>3</v>
      </c>
      <c r="B58" s="7">
        <v>94.66</v>
      </c>
    </row>
    <row r="59" spans="1:2" x14ac:dyDescent="0.25">
      <c r="A59" s="6" t="s">
        <v>7</v>
      </c>
      <c r="B59" s="7">
        <v>90.339999999999989</v>
      </c>
    </row>
    <row r="60" spans="1:2" x14ac:dyDescent="0.25">
      <c r="A60" s="6" t="s">
        <v>21</v>
      </c>
      <c r="B60" s="7">
        <v>99.726666666666674</v>
      </c>
    </row>
    <row r="61" spans="1:2" x14ac:dyDescent="0.25">
      <c r="A61" s="6" t="s">
        <v>64</v>
      </c>
      <c r="B61" s="7">
        <v>82.645741935483855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14EAE-738C-4DE9-85BC-FB1F197E43D6}">
  <sheetPr codeName="Sheet1"/>
  <dimension ref="A1:H500"/>
  <sheetViews>
    <sheetView showGridLines="0" tabSelected="1" workbookViewId="0">
      <selection activeCell="C2" sqref="C2"/>
    </sheetView>
  </sheetViews>
  <sheetFormatPr defaultRowHeight="15" x14ac:dyDescent="0.25"/>
  <cols>
    <col min="1" max="1" width="10.140625" bestFit="1" customWidth="1"/>
    <col min="2" max="2" width="13.42578125" style="1" customWidth="1"/>
    <col min="3" max="3" width="16.85546875" customWidth="1"/>
  </cols>
  <sheetData>
    <row r="1" spans="1:8" x14ac:dyDescent="0.25">
      <c r="A1" t="s">
        <v>0</v>
      </c>
      <c r="B1" s="1" t="s">
        <v>61</v>
      </c>
      <c r="C1" t="s">
        <v>60</v>
      </c>
    </row>
    <row r="2" spans="1:8" x14ac:dyDescent="0.25">
      <c r="A2" t="s">
        <v>1</v>
      </c>
      <c r="B2" s="1">
        <v>94.9</v>
      </c>
      <c r="C2" t="b">
        <f>ISNUMBER(Table1[[#This Row],[Price / unit]])</f>
        <v>1</v>
      </c>
      <c r="D2" s="23" t="s">
        <v>58</v>
      </c>
      <c r="E2" s="23"/>
      <c r="F2" s="23"/>
      <c r="G2" s="23"/>
      <c r="H2" s="23"/>
    </row>
    <row r="3" spans="1:8" x14ac:dyDescent="0.25">
      <c r="A3" t="s">
        <v>1</v>
      </c>
      <c r="B3" s="1">
        <v>100</v>
      </c>
      <c r="C3" t="b">
        <f>ISNUMBER(Table1[[#This Row],[Price / unit]])</f>
        <v>1</v>
      </c>
    </row>
    <row r="4" spans="1:8" x14ac:dyDescent="0.25">
      <c r="A4" t="s">
        <v>2</v>
      </c>
      <c r="B4" s="1">
        <v>90.66</v>
      </c>
      <c r="C4" t="b">
        <f>ISNUMBER(Table1[[#This Row],[Price / unit]])</f>
        <v>1</v>
      </c>
      <c r="D4" t="s">
        <v>59</v>
      </c>
    </row>
    <row r="5" spans="1:8" x14ac:dyDescent="0.25">
      <c r="A5" t="s">
        <v>3</v>
      </c>
      <c r="B5" s="1">
        <v>94.66</v>
      </c>
      <c r="C5" t="b">
        <f>ISNUMBER(Table1[[#This Row],[Price / unit]])</f>
        <v>1</v>
      </c>
      <c r="D5" t="s">
        <v>62</v>
      </c>
    </row>
    <row r="6" spans="1:8" x14ac:dyDescent="0.25">
      <c r="A6" t="s">
        <v>4</v>
      </c>
      <c r="B6" s="1">
        <v>87.06</v>
      </c>
      <c r="C6" t="b">
        <f>ISNUMBER(Table1[[#This Row],[Price / unit]])</f>
        <v>1</v>
      </c>
    </row>
    <row r="7" spans="1:8" x14ac:dyDescent="0.25">
      <c r="A7" t="s">
        <v>4</v>
      </c>
      <c r="B7" s="1">
        <v>92.67</v>
      </c>
      <c r="C7" t="b">
        <f>ISNUMBER(Table1[[#This Row],[Price / unit]])</f>
        <v>1</v>
      </c>
    </row>
    <row r="8" spans="1:8" x14ac:dyDescent="0.25">
      <c r="A8" t="s">
        <v>5</v>
      </c>
      <c r="B8" s="1">
        <v>89.52</v>
      </c>
      <c r="C8" t="b">
        <f>ISNUMBER(Table1[[#This Row],[Price / unit]])</f>
        <v>1</v>
      </c>
    </row>
    <row r="9" spans="1:8" x14ac:dyDescent="0.25">
      <c r="A9" t="s">
        <v>5</v>
      </c>
      <c r="B9" s="1">
        <v>100</v>
      </c>
      <c r="C9" t="b">
        <f>ISNUMBER(Table1[[#This Row],[Price / unit]])</f>
        <v>1</v>
      </c>
    </row>
    <row r="10" spans="1:8" x14ac:dyDescent="0.25">
      <c r="A10" t="s">
        <v>5</v>
      </c>
      <c r="B10" s="1">
        <v>88.9</v>
      </c>
      <c r="C10" t="b">
        <f>ISNUMBER(Table1[[#This Row],[Price / unit]])</f>
        <v>1</v>
      </c>
    </row>
    <row r="11" spans="1:8" x14ac:dyDescent="0.25">
      <c r="A11" t="s">
        <v>1</v>
      </c>
      <c r="B11" s="1">
        <v>100</v>
      </c>
      <c r="C11" t="b">
        <f>ISNUMBER(Table1[[#This Row],[Price / unit]])</f>
        <v>1</v>
      </c>
    </row>
    <row r="12" spans="1:8" x14ac:dyDescent="0.25">
      <c r="A12" t="s">
        <v>1</v>
      </c>
      <c r="B12" s="1">
        <v>98.71</v>
      </c>
      <c r="C12" t="b">
        <f>ISNUMBER(Table1[[#This Row],[Price / unit]])</f>
        <v>1</v>
      </c>
    </row>
    <row r="13" spans="1:8" x14ac:dyDescent="0.25">
      <c r="A13" t="s">
        <v>2</v>
      </c>
      <c r="B13" s="1">
        <v>88.07</v>
      </c>
      <c r="C13" t="b">
        <f>ISNUMBER(Table1[[#This Row],[Price / unit]])</f>
        <v>1</v>
      </c>
    </row>
    <row r="14" spans="1:8" x14ac:dyDescent="0.25">
      <c r="A14" t="s">
        <v>2</v>
      </c>
      <c r="B14" s="1">
        <v>91.58</v>
      </c>
      <c r="C14" t="b">
        <f>ISNUMBER(Table1[[#This Row],[Price / unit]])</f>
        <v>1</v>
      </c>
    </row>
    <row r="15" spans="1:8" x14ac:dyDescent="0.25">
      <c r="A15" t="s">
        <v>5</v>
      </c>
      <c r="B15" s="1">
        <v>88.62</v>
      </c>
      <c r="C15" t="b">
        <f>ISNUMBER(Table1[[#This Row],[Price / unit]])</f>
        <v>1</v>
      </c>
    </row>
    <row r="16" spans="1:8" x14ac:dyDescent="0.25">
      <c r="A16" t="s">
        <v>5</v>
      </c>
      <c r="B16" s="1">
        <v>88.64</v>
      </c>
      <c r="C16" t="b">
        <f>ISNUMBER(Table1[[#This Row],[Price / unit]])</f>
        <v>1</v>
      </c>
    </row>
    <row r="17" spans="1:3" x14ac:dyDescent="0.25">
      <c r="A17" t="s">
        <v>5</v>
      </c>
      <c r="B17" s="1">
        <v>85.72</v>
      </c>
      <c r="C17" t="b">
        <f>ISNUMBER(Table1[[#This Row],[Price / unit]])</f>
        <v>1</v>
      </c>
    </row>
    <row r="18" spans="1:3" x14ac:dyDescent="0.25">
      <c r="A18" t="s">
        <v>5</v>
      </c>
      <c r="B18" s="1">
        <v>85.82</v>
      </c>
      <c r="C18" t="b">
        <f>ISNUMBER(Table1[[#This Row],[Price / unit]])</f>
        <v>1</v>
      </c>
    </row>
    <row r="19" spans="1:3" x14ac:dyDescent="0.25">
      <c r="A19" t="s">
        <v>6</v>
      </c>
      <c r="B19" s="1">
        <v>86.07</v>
      </c>
      <c r="C19" t="b">
        <f>ISNUMBER(Table1[[#This Row],[Price / unit]])</f>
        <v>1</v>
      </c>
    </row>
    <row r="20" spans="1:3" x14ac:dyDescent="0.25">
      <c r="A20" t="s">
        <v>6</v>
      </c>
      <c r="B20" s="1">
        <v>88.38</v>
      </c>
      <c r="C20" t="b">
        <f>ISNUMBER(Table1[[#This Row],[Price / unit]])</f>
        <v>1</v>
      </c>
    </row>
    <row r="21" spans="1:3" x14ac:dyDescent="0.25">
      <c r="A21" t="s">
        <v>33</v>
      </c>
      <c r="B21" s="1">
        <v>50</v>
      </c>
      <c r="C21" t="b">
        <f>ISNUMBER(Table1[[#This Row],[Price / unit]])</f>
        <v>1</v>
      </c>
    </row>
    <row r="22" spans="1:3" x14ac:dyDescent="0.25">
      <c r="A22" t="s">
        <v>33</v>
      </c>
      <c r="B22" s="1">
        <v>30</v>
      </c>
      <c r="C22" t="b">
        <f>ISNUMBER(Table1[[#This Row],[Price / unit]])</f>
        <v>1</v>
      </c>
    </row>
    <row r="23" spans="1:3" x14ac:dyDescent="0.25">
      <c r="A23" t="s">
        <v>33</v>
      </c>
      <c r="B23" s="1">
        <v>80</v>
      </c>
      <c r="C23" t="b">
        <f>ISNUMBER(Table1[[#This Row],[Price / unit]])</f>
        <v>1</v>
      </c>
    </row>
    <row r="24" spans="1:3" x14ac:dyDescent="0.25">
      <c r="A24" t="s">
        <v>34</v>
      </c>
      <c r="B24" s="1">
        <v>57.53</v>
      </c>
      <c r="C24" t="b">
        <f>ISNUMBER(Table1[[#This Row],[Price / unit]])</f>
        <v>1</v>
      </c>
    </row>
    <row r="25" spans="1:3" x14ac:dyDescent="0.25">
      <c r="A25" t="s">
        <v>6</v>
      </c>
      <c r="B25" s="1">
        <v>91.59</v>
      </c>
      <c r="C25" t="b">
        <f>ISNUMBER(Table1[[#This Row],[Price / unit]])</f>
        <v>1</v>
      </c>
    </row>
    <row r="26" spans="1:3" x14ac:dyDescent="0.25">
      <c r="A26" t="s">
        <v>7</v>
      </c>
      <c r="B26" s="1">
        <v>89.59</v>
      </c>
      <c r="C26" t="b">
        <f>ISNUMBER(Table1[[#This Row],[Price / unit]])</f>
        <v>1</v>
      </c>
    </row>
    <row r="27" spans="1:3" x14ac:dyDescent="0.25">
      <c r="A27" t="s">
        <v>7</v>
      </c>
      <c r="B27" s="1">
        <v>90.87</v>
      </c>
      <c r="C27" t="b">
        <f>ISNUMBER(Table1[[#This Row],[Price / unit]])</f>
        <v>1</v>
      </c>
    </row>
    <row r="28" spans="1:3" x14ac:dyDescent="0.25">
      <c r="A28" t="s">
        <v>7</v>
      </c>
      <c r="B28" s="1">
        <v>90.56</v>
      </c>
      <c r="C28" t="b">
        <f>ISNUMBER(Table1[[#This Row],[Price / unit]])</f>
        <v>1</v>
      </c>
    </row>
    <row r="29" spans="1:3" x14ac:dyDescent="0.25">
      <c r="A29" t="s">
        <v>8</v>
      </c>
      <c r="B29" s="1">
        <v>100</v>
      </c>
      <c r="C29" t="b">
        <f>ISNUMBER(Table1[[#This Row],[Price / unit]])</f>
        <v>1</v>
      </c>
    </row>
    <row r="30" spans="1:3" x14ac:dyDescent="0.25">
      <c r="A30" t="s">
        <v>8</v>
      </c>
      <c r="B30" s="1">
        <v>100</v>
      </c>
      <c r="C30" t="b">
        <f>ISNUMBER(Table1[[#This Row],[Price / unit]])</f>
        <v>1</v>
      </c>
    </row>
    <row r="31" spans="1:3" x14ac:dyDescent="0.25">
      <c r="A31" t="s">
        <v>8</v>
      </c>
      <c r="B31" s="1">
        <v>100</v>
      </c>
      <c r="C31" t="b">
        <f>ISNUMBER(Table1[[#This Row],[Price / unit]])</f>
        <v>1</v>
      </c>
    </row>
    <row r="32" spans="1:3" x14ac:dyDescent="0.25">
      <c r="A32" t="s">
        <v>8</v>
      </c>
      <c r="B32" s="1">
        <v>95.21</v>
      </c>
      <c r="C32" t="b">
        <f>ISNUMBER(Table1[[#This Row],[Price / unit]])</f>
        <v>1</v>
      </c>
    </row>
    <row r="33" spans="1:3" x14ac:dyDescent="0.25">
      <c r="A33" t="s">
        <v>9</v>
      </c>
      <c r="B33" s="1">
        <v>96.94</v>
      </c>
      <c r="C33" t="b">
        <f>ISNUMBER(Table1[[#This Row],[Price / unit]])</f>
        <v>1</v>
      </c>
    </row>
    <row r="34" spans="1:3" x14ac:dyDescent="0.25">
      <c r="A34" t="s">
        <v>10</v>
      </c>
      <c r="B34" s="1">
        <v>81.69</v>
      </c>
      <c r="C34" t="b">
        <f>ISNUMBER(Table1[[#This Row],[Price / unit]])</f>
        <v>1</v>
      </c>
    </row>
    <row r="35" spans="1:3" x14ac:dyDescent="0.25">
      <c r="A35" t="s">
        <v>10</v>
      </c>
      <c r="B35" s="1">
        <v>100</v>
      </c>
      <c r="C35" t="b">
        <f>ISNUMBER(Table1[[#This Row],[Price / unit]])</f>
        <v>1</v>
      </c>
    </row>
    <row r="36" spans="1:3" x14ac:dyDescent="0.25">
      <c r="A36" t="s">
        <v>10</v>
      </c>
      <c r="B36" s="1">
        <v>100</v>
      </c>
      <c r="C36" t="b">
        <f>ISNUMBER(Table1[[#This Row],[Price / unit]])</f>
        <v>1</v>
      </c>
    </row>
    <row r="37" spans="1:3" x14ac:dyDescent="0.25">
      <c r="A37" t="s">
        <v>10</v>
      </c>
      <c r="B37" s="1">
        <v>99.57</v>
      </c>
      <c r="C37" t="b">
        <f>ISNUMBER(Table1[[#This Row],[Price / unit]])</f>
        <v>1</v>
      </c>
    </row>
    <row r="38" spans="1:3" x14ac:dyDescent="0.25">
      <c r="A38" t="s">
        <v>10</v>
      </c>
      <c r="B38" s="1">
        <v>92.58</v>
      </c>
      <c r="C38" t="b">
        <f>ISNUMBER(Table1[[#This Row],[Price / unit]])</f>
        <v>1</v>
      </c>
    </row>
    <row r="39" spans="1:3" x14ac:dyDescent="0.25">
      <c r="A39" t="s">
        <v>10</v>
      </c>
      <c r="B39" s="1">
        <v>81.319999999999993</v>
      </c>
      <c r="C39" t="b">
        <f>ISNUMBER(Table1[[#This Row],[Price / unit]])</f>
        <v>1</v>
      </c>
    </row>
    <row r="40" spans="1:3" x14ac:dyDescent="0.25">
      <c r="A40" t="s">
        <v>10</v>
      </c>
      <c r="B40" s="1">
        <v>65.69</v>
      </c>
      <c r="C40" t="b">
        <f>ISNUMBER(Table1[[#This Row],[Price / unit]])</f>
        <v>1</v>
      </c>
    </row>
    <row r="41" spans="1:3" x14ac:dyDescent="0.25">
      <c r="A41" t="s">
        <v>11</v>
      </c>
      <c r="B41" s="1">
        <v>83.12</v>
      </c>
      <c r="C41" t="b">
        <f>ISNUMBER(Table1[[#This Row],[Price / unit]])</f>
        <v>1</v>
      </c>
    </row>
    <row r="42" spans="1:3" x14ac:dyDescent="0.25">
      <c r="A42" t="s">
        <v>11</v>
      </c>
      <c r="B42" s="1">
        <v>78.78</v>
      </c>
      <c r="C42" t="b">
        <f>ISNUMBER(Table1[[#This Row],[Price / unit]])</f>
        <v>1</v>
      </c>
    </row>
    <row r="43" spans="1:3" x14ac:dyDescent="0.25">
      <c r="A43" t="s">
        <v>12</v>
      </c>
      <c r="B43" s="1">
        <v>100</v>
      </c>
      <c r="C43" t="b">
        <f>ISNUMBER(Table1[[#This Row],[Price / unit]])</f>
        <v>1</v>
      </c>
    </row>
    <row r="44" spans="1:3" x14ac:dyDescent="0.25">
      <c r="A44" t="s">
        <v>12</v>
      </c>
      <c r="B44" s="1">
        <v>100</v>
      </c>
      <c r="C44" t="b">
        <f>ISNUMBER(Table1[[#This Row],[Price / unit]])</f>
        <v>1</v>
      </c>
    </row>
    <row r="45" spans="1:3" x14ac:dyDescent="0.25">
      <c r="A45" t="s">
        <v>12</v>
      </c>
      <c r="B45" s="1">
        <v>88.32</v>
      </c>
      <c r="C45" t="b">
        <f>ISNUMBER(Table1[[#This Row],[Price / unit]])</f>
        <v>1</v>
      </c>
    </row>
    <row r="46" spans="1:3" x14ac:dyDescent="0.25">
      <c r="A46" t="s">
        <v>13</v>
      </c>
      <c r="B46" s="1">
        <v>67.78</v>
      </c>
      <c r="C46" t="b">
        <f>ISNUMBER(Table1[[#This Row],[Price / unit]])</f>
        <v>1</v>
      </c>
    </row>
    <row r="47" spans="1:3" x14ac:dyDescent="0.25">
      <c r="A47" t="s">
        <v>13</v>
      </c>
      <c r="B47" s="1">
        <v>64.87</v>
      </c>
      <c r="C47" t="b">
        <f>ISNUMBER(Table1[[#This Row],[Price / unit]])</f>
        <v>1</v>
      </c>
    </row>
    <row r="48" spans="1:3" x14ac:dyDescent="0.25">
      <c r="A48" t="s">
        <v>13</v>
      </c>
      <c r="B48" s="1">
        <v>63.88</v>
      </c>
      <c r="C48" t="b">
        <f>ISNUMBER(Table1[[#This Row],[Price / unit]])</f>
        <v>1</v>
      </c>
    </row>
    <row r="49" spans="1:3" x14ac:dyDescent="0.25">
      <c r="A49" t="s">
        <v>13</v>
      </c>
      <c r="B49" s="1">
        <v>70.16</v>
      </c>
      <c r="C49" t="b">
        <f>ISNUMBER(Table1[[#This Row],[Price / unit]])</f>
        <v>1</v>
      </c>
    </row>
    <row r="50" spans="1:3" x14ac:dyDescent="0.25">
      <c r="A50" t="s">
        <v>14</v>
      </c>
      <c r="B50" s="1">
        <v>91.82</v>
      </c>
      <c r="C50" t="b">
        <f>ISNUMBER(Table1[[#This Row],[Price / unit]])</f>
        <v>1</v>
      </c>
    </row>
    <row r="51" spans="1:3" x14ac:dyDescent="0.25">
      <c r="A51" t="s">
        <v>14</v>
      </c>
      <c r="B51" s="1">
        <v>92.92</v>
      </c>
      <c r="C51" t="b">
        <f>ISNUMBER(Table1[[#This Row],[Price / unit]])</f>
        <v>1</v>
      </c>
    </row>
    <row r="52" spans="1:3" x14ac:dyDescent="0.25">
      <c r="A52" t="s">
        <v>14</v>
      </c>
      <c r="B52" s="1">
        <v>92.63</v>
      </c>
      <c r="C52" t="b">
        <f>ISNUMBER(Table1[[#This Row],[Price / unit]])</f>
        <v>1</v>
      </c>
    </row>
    <row r="53" spans="1:3" x14ac:dyDescent="0.25">
      <c r="A53" t="s">
        <v>14</v>
      </c>
      <c r="B53" s="1">
        <v>92.61</v>
      </c>
      <c r="C53" t="b">
        <f>ISNUMBER(Table1[[#This Row],[Price / unit]])</f>
        <v>1</v>
      </c>
    </row>
    <row r="54" spans="1:3" x14ac:dyDescent="0.25">
      <c r="A54" t="s">
        <v>14</v>
      </c>
      <c r="B54" s="1">
        <v>93.21</v>
      </c>
      <c r="C54" t="b">
        <f>ISNUMBER(Table1[[#This Row],[Price / unit]])</f>
        <v>1</v>
      </c>
    </row>
    <row r="55" spans="1:3" x14ac:dyDescent="0.25">
      <c r="A55" t="s">
        <v>14</v>
      </c>
      <c r="B55" s="1">
        <v>93.62</v>
      </c>
      <c r="C55" t="b">
        <f>ISNUMBER(Table1[[#This Row],[Price / unit]])</f>
        <v>1</v>
      </c>
    </row>
    <row r="56" spans="1:3" x14ac:dyDescent="0.25">
      <c r="A56" t="s">
        <v>14</v>
      </c>
      <c r="B56" s="1">
        <v>92.82</v>
      </c>
      <c r="C56" t="b">
        <f>ISNUMBER(Table1[[#This Row],[Price / unit]])</f>
        <v>1</v>
      </c>
    </row>
    <row r="57" spans="1:3" x14ac:dyDescent="0.25">
      <c r="A57" t="s">
        <v>14</v>
      </c>
      <c r="B57" s="1">
        <v>93.78</v>
      </c>
      <c r="C57" t="b">
        <f>ISNUMBER(Table1[[#This Row],[Price / unit]])</f>
        <v>1</v>
      </c>
    </row>
    <row r="58" spans="1:3" x14ac:dyDescent="0.25">
      <c r="A58" t="s">
        <v>14</v>
      </c>
      <c r="B58" s="1">
        <v>92.71</v>
      </c>
      <c r="C58" t="b">
        <f>ISNUMBER(Table1[[#This Row],[Price / unit]])</f>
        <v>1</v>
      </c>
    </row>
    <row r="59" spans="1:3" x14ac:dyDescent="0.25">
      <c r="A59" t="s">
        <v>14</v>
      </c>
      <c r="B59" s="1">
        <v>93.62</v>
      </c>
      <c r="C59" t="b">
        <f>ISNUMBER(Table1[[#This Row],[Price / unit]])</f>
        <v>1</v>
      </c>
    </row>
    <row r="60" spans="1:3" x14ac:dyDescent="0.25">
      <c r="A60" t="s">
        <v>14</v>
      </c>
      <c r="B60" s="1">
        <v>92.93</v>
      </c>
      <c r="C60" t="b">
        <f>ISNUMBER(Table1[[#This Row],[Price / unit]])</f>
        <v>1</v>
      </c>
    </row>
    <row r="61" spans="1:3" x14ac:dyDescent="0.25">
      <c r="A61" t="s">
        <v>14</v>
      </c>
      <c r="B61" s="1">
        <v>91.23</v>
      </c>
      <c r="C61" t="b">
        <f>ISNUMBER(Table1[[#This Row],[Price / unit]])</f>
        <v>1</v>
      </c>
    </row>
    <row r="62" spans="1:3" x14ac:dyDescent="0.25">
      <c r="A62" t="s">
        <v>14</v>
      </c>
      <c r="B62" s="1">
        <v>92.08</v>
      </c>
      <c r="C62" t="b">
        <f>ISNUMBER(Table1[[#This Row],[Price / unit]])</f>
        <v>1</v>
      </c>
    </row>
    <row r="63" spans="1:3" x14ac:dyDescent="0.25">
      <c r="A63" t="s">
        <v>14</v>
      </c>
      <c r="B63" s="1">
        <v>90.74</v>
      </c>
      <c r="C63" t="b">
        <f>ISNUMBER(Table1[[#This Row],[Price / unit]])</f>
        <v>1</v>
      </c>
    </row>
    <row r="64" spans="1:3" x14ac:dyDescent="0.25">
      <c r="A64" t="s">
        <v>14</v>
      </c>
      <c r="B64" s="1">
        <v>93.07</v>
      </c>
      <c r="C64" t="b">
        <f>ISNUMBER(Table1[[#This Row],[Price / unit]])</f>
        <v>1</v>
      </c>
    </row>
    <row r="65" spans="1:3" x14ac:dyDescent="0.25">
      <c r="A65" t="s">
        <v>14</v>
      </c>
      <c r="B65" s="1">
        <v>92.57</v>
      </c>
      <c r="C65" t="b">
        <f>ISNUMBER(Table1[[#This Row],[Price / unit]])</f>
        <v>1</v>
      </c>
    </row>
    <row r="66" spans="1:3" x14ac:dyDescent="0.25">
      <c r="A66" t="s">
        <v>14</v>
      </c>
      <c r="B66" s="1">
        <v>91.91</v>
      </c>
      <c r="C66" t="b">
        <f>ISNUMBER(Table1[[#This Row],[Price / unit]])</f>
        <v>1</v>
      </c>
    </row>
    <row r="67" spans="1:3" x14ac:dyDescent="0.25">
      <c r="A67" t="s">
        <v>14</v>
      </c>
      <c r="B67" s="1">
        <v>92.99</v>
      </c>
      <c r="C67" t="b">
        <f>ISNUMBER(Table1[[#This Row],[Price / unit]])</f>
        <v>1</v>
      </c>
    </row>
    <row r="68" spans="1:3" x14ac:dyDescent="0.25">
      <c r="A68" t="s">
        <v>14</v>
      </c>
      <c r="B68" s="1">
        <v>94.25</v>
      </c>
      <c r="C68" t="b">
        <f>ISNUMBER(Table1[[#This Row],[Price / unit]])</f>
        <v>1</v>
      </c>
    </row>
    <row r="69" spans="1:3" x14ac:dyDescent="0.25">
      <c r="A69" t="s">
        <v>14</v>
      </c>
      <c r="B69" s="1">
        <v>93.43</v>
      </c>
      <c r="C69" t="b">
        <f>ISNUMBER(Table1[[#This Row],[Price / unit]])</f>
        <v>1</v>
      </c>
    </row>
    <row r="70" spans="1:3" x14ac:dyDescent="0.25">
      <c r="A70" t="s">
        <v>14</v>
      </c>
      <c r="B70" s="1">
        <v>93.94</v>
      </c>
      <c r="C70" t="b">
        <f>ISNUMBER(Table1[[#This Row],[Price / unit]])</f>
        <v>1</v>
      </c>
    </row>
    <row r="71" spans="1:3" x14ac:dyDescent="0.25">
      <c r="A71" t="s">
        <v>14</v>
      </c>
      <c r="B71" s="1">
        <v>93.94</v>
      </c>
      <c r="C71" t="b">
        <f>ISNUMBER(Table1[[#This Row],[Price / unit]])</f>
        <v>1</v>
      </c>
    </row>
    <row r="72" spans="1:3" x14ac:dyDescent="0.25">
      <c r="A72" t="s">
        <v>14</v>
      </c>
      <c r="B72" s="1">
        <v>93.32</v>
      </c>
      <c r="C72" t="b">
        <f>ISNUMBER(Table1[[#This Row],[Price / unit]])</f>
        <v>1</v>
      </c>
    </row>
    <row r="73" spans="1:3" x14ac:dyDescent="0.25">
      <c r="A73" t="s">
        <v>14</v>
      </c>
      <c r="B73" s="1">
        <v>92.36</v>
      </c>
      <c r="C73" t="b">
        <f>ISNUMBER(Table1[[#This Row],[Price / unit]])</f>
        <v>1</v>
      </c>
    </row>
    <row r="74" spans="1:3" x14ac:dyDescent="0.25">
      <c r="A74" t="s">
        <v>18</v>
      </c>
      <c r="B74" s="1">
        <v>81.99</v>
      </c>
      <c r="C74" t="b">
        <f>ISNUMBER(Table1[[#This Row],[Price / unit]])</f>
        <v>1</v>
      </c>
    </row>
    <row r="75" spans="1:3" x14ac:dyDescent="0.25">
      <c r="A75" t="s">
        <v>18</v>
      </c>
      <c r="B75" s="1">
        <v>90.25</v>
      </c>
      <c r="C75" t="b">
        <f>ISNUMBER(Table1[[#This Row],[Price / unit]])</f>
        <v>1</v>
      </c>
    </row>
    <row r="76" spans="1:3" x14ac:dyDescent="0.25">
      <c r="A76" t="s">
        <v>18</v>
      </c>
      <c r="B76" s="1">
        <v>97.26</v>
      </c>
      <c r="C76" t="b">
        <f>ISNUMBER(Table1[[#This Row],[Price / unit]])</f>
        <v>1</v>
      </c>
    </row>
    <row r="77" spans="1:3" x14ac:dyDescent="0.25">
      <c r="A77" t="s">
        <v>18</v>
      </c>
      <c r="B77" s="1">
        <v>97.97</v>
      </c>
      <c r="C77" t="b">
        <f>ISNUMBER(Table1[[#This Row],[Price / unit]])</f>
        <v>1</v>
      </c>
    </row>
    <row r="78" spans="1:3" x14ac:dyDescent="0.25">
      <c r="A78" t="s">
        <v>18</v>
      </c>
      <c r="B78" s="1">
        <v>93.61</v>
      </c>
      <c r="C78" t="b">
        <f>ISNUMBER(Table1[[#This Row],[Price / unit]])</f>
        <v>1</v>
      </c>
    </row>
    <row r="79" spans="1:3" x14ac:dyDescent="0.25">
      <c r="A79" t="s">
        <v>18</v>
      </c>
      <c r="B79" s="1">
        <v>89.54</v>
      </c>
      <c r="C79" t="b">
        <f>ISNUMBER(Table1[[#This Row],[Price / unit]])</f>
        <v>1</v>
      </c>
    </row>
    <row r="80" spans="1:3" x14ac:dyDescent="0.25">
      <c r="A80" t="s">
        <v>18</v>
      </c>
      <c r="B80" s="1">
        <v>87.12</v>
      </c>
      <c r="C80" t="b">
        <f>ISNUMBER(Table1[[#This Row],[Price / unit]])</f>
        <v>1</v>
      </c>
    </row>
    <row r="81" spans="1:3" x14ac:dyDescent="0.25">
      <c r="A81" t="s">
        <v>18</v>
      </c>
      <c r="B81" s="1">
        <v>88.57</v>
      </c>
      <c r="C81" t="b">
        <f>ISNUMBER(Table1[[#This Row],[Price / unit]])</f>
        <v>1</v>
      </c>
    </row>
    <row r="82" spans="1:3" x14ac:dyDescent="0.25">
      <c r="A82" t="s">
        <v>18</v>
      </c>
      <c r="B82" s="1">
        <v>82.8</v>
      </c>
      <c r="C82" t="b">
        <f>ISNUMBER(Table1[[#This Row],[Price / unit]])</f>
        <v>1</v>
      </c>
    </row>
    <row r="83" spans="1:3" x14ac:dyDescent="0.25">
      <c r="A83" t="s">
        <v>18</v>
      </c>
      <c r="B83" s="1">
        <v>78.89</v>
      </c>
      <c r="C83" t="b">
        <f>ISNUMBER(Table1[[#This Row],[Price / unit]])</f>
        <v>1</v>
      </c>
    </row>
    <row r="84" spans="1:3" x14ac:dyDescent="0.25">
      <c r="A84" t="s">
        <v>14</v>
      </c>
      <c r="B84" s="1">
        <v>92.12</v>
      </c>
      <c r="C84" t="b">
        <f>ISNUMBER(Table1[[#This Row],[Price / unit]])</f>
        <v>1</v>
      </c>
    </row>
    <row r="85" spans="1:3" x14ac:dyDescent="0.25">
      <c r="A85" t="s">
        <v>14</v>
      </c>
      <c r="B85" s="1">
        <v>93.68</v>
      </c>
      <c r="C85" t="b">
        <f>ISNUMBER(Table1[[#This Row],[Price / unit]])</f>
        <v>1</v>
      </c>
    </row>
    <row r="86" spans="1:3" x14ac:dyDescent="0.25">
      <c r="A86" t="s">
        <v>14</v>
      </c>
      <c r="B86" s="1">
        <v>93.47</v>
      </c>
      <c r="C86" t="b">
        <f>ISNUMBER(Table1[[#This Row],[Price / unit]])</f>
        <v>1</v>
      </c>
    </row>
    <row r="87" spans="1:3" x14ac:dyDescent="0.25">
      <c r="A87" t="s">
        <v>14</v>
      </c>
      <c r="B87" s="1">
        <v>93.6</v>
      </c>
      <c r="C87" t="b">
        <f>ISNUMBER(Table1[[#This Row],[Price / unit]])</f>
        <v>1</v>
      </c>
    </row>
    <row r="88" spans="1:3" x14ac:dyDescent="0.25">
      <c r="A88" t="s">
        <v>14</v>
      </c>
      <c r="B88" s="1">
        <v>92.69</v>
      </c>
      <c r="C88" t="b">
        <f>ISNUMBER(Table1[[#This Row],[Price / unit]])</f>
        <v>1</v>
      </c>
    </row>
    <row r="89" spans="1:3" x14ac:dyDescent="0.25">
      <c r="A89" t="s">
        <v>14</v>
      </c>
      <c r="B89" s="1">
        <v>93.17</v>
      </c>
      <c r="C89" t="b">
        <f>ISNUMBER(Table1[[#This Row],[Price / unit]])</f>
        <v>1</v>
      </c>
    </row>
    <row r="90" spans="1:3" x14ac:dyDescent="0.25">
      <c r="A90" t="s">
        <v>14</v>
      </c>
      <c r="B90" s="1">
        <v>93.74</v>
      </c>
      <c r="C90" t="b">
        <f>ISNUMBER(Table1[[#This Row],[Price / unit]])</f>
        <v>1</v>
      </c>
    </row>
    <row r="91" spans="1:3" x14ac:dyDescent="0.25">
      <c r="A91" t="s">
        <v>14</v>
      </c>
      <c r="B91" s="1">
        <v>93.65</v>
      </c>
      <c r="C91" t="b">
        <f>ISNUMBER(Table1[[#This Row],[Price / unit]])</f>
        <v>1</v>
      </c>
    </row>
    <row r="92" spans="1:3" x14ac:dyDescent="0.25">
      <c r="A92" t="s">
        <v>14</v>
      </c>
      <c r="B92" s="1">
        <v>92.99</v>
      </c>
      <c r="C92" t="b">
        <f>ISNUMBER(Table1[[#This Row],[Price / unit]])</f>
        <v>1</v>
      </c>
    </row>
    <row r="93" spans="1:3" x14ac:dyDescent="0.25">
      <c r="A93" t="s">
        <v>14</v>
      </c>
      <c r="B93" s="1">
        <v>93.32</v>
      </c>
      <c r="C93" t="b">
        <f>ISNUMBER(Table1[[#This Row],[Price / unit]])</f>
        <v>1</v>
      </c>
    </row>
    <row r="94" spans="1:3" x14ac:dyDescent="0.25">
      <c r="A94" t="s">
        <v>14</v>
      </c>
      <c r="B94" s="1">
        <v>78.959999999999994</v>
      </c>
      <c r="C94" t="b">
        <f>ISNUMBER(Table1[[#This Row],[Price / unit]])</f>
        <v>1</v>
      </c>
    </row>
    <row r="95" spans="1:3" x14ac:dyDescent="0.25">
      <c r="A95" t="s">
        <v>15</v>
      </c>
      <c r="B95" s="1">
        <v>15.74</v>
      </c>
      <c r="C95" t="b">
        <f>ISNUMBER(Table1[[#This Row],[Price / unit]])</f>
        <v>1</v>
      </c>
    </row>
    <row r="96" spans="1:3" x14ac:dyDescent="0.25">
      <c r="A96" t="s">
        <v>15</v>
      </c>
      <c r="B96" s="1">
        <v>17.11</v>
      </c>
      <c r="C96" t="b">
        <f>ISNUMBER(Table1[[#This Row],[Price / unit]])</f>
        <v>1</v>
      </c>
    </row>
    <row r="97" spans="1:3" x14ac:dyDescent="0.25">
      <c r="A97" t="s">
        <v>15</v>
      </c>
      <c r="B97" s="1">
        <v>17.61</v>
      </c>
      <c r="C97" t="b">
        <f>ISNUMBER(Table1[[#This Row],[Price / unit]])</f>
        <v>1</v>
      </c>
    </row>
    <row r="98" spans="1:3" x14ac:dyDescent="0.25">
      <c r="A98" t="s">
        <v>15</v>
      </c>
      <c r="B98" s="1">
        <v>15.12</v>
      </c>
      <c r="C98" t="b">
        <f>ISNUMBER(Table1[[#This Row],[Price / unit]])</f>
        <v>1</v>
      </c>
    </row>
    <row r="99" spans="1:3" x14ac:dyDescent="0.25">
      <c r="A99" t="s">
        <v>15</v>
      </c>
      <c r="B99" s="1">
        <v>15.56</v>
      </c>
      <c r="C99" t="b">
        <f>ISNUMBER(Table1[[#This Row],[Price / unit]])</f>
        <v>1</v>
      </c>
    </row>
    <row r="100" spans="1:3" x14ac:dyDescent="0.25">
      <c r="A100" t="s">
        <v>15</v>
      </c>
      <c r="B100" s="1">
        <v>15.75</v>
      </c>
      <c r="C100" t="b">
        <f>ISNUMBER(Table1[[#This Row],[Price / unit]])</f>
        <v>1</v>
      </c>
    </row>
    <row r="101" spans="1:3" x14ac:dyDescent="0.25">
      <c r="A101" t="s">
        <v>16</v>
      </c>
      <c r="B101" s="1">
        <v>45.59</v>
      </c>
      <c r="C101" t="b">
        <f>ISNUMBER(Table1[[#This Row],[Price / unit]])</f>
        <v>1</v>
      </c>
    </row>
    <row r="102" spans="1:3" x14ac:dyDescent="0.25">
      <c r="A102" t="s">
        <v>16</v>
      </c>
      <c r="B102" s="1">
        <v>36.11</v>
      </c>
      <c r="C102" t="b">
        <f>ISNUMBER(Table1[[#This Row],[Price / unit]])</f>
        <v>1</v>
      </c>
    </row>
    <row r="103" spans="1:3" x14ac:dyDescent="0.25">
      <c r="A103" t="s">
        <v>16</v>
      </c>
      <c r="B103" s="1">
        <v>71.23</v>
      </c>
      <c r="C103" t="b">
        <f>ISNUMBER(Table1[[#This Row],[Price / unit]])</f>
        <v>1</v>
      </c>
    </row>
    <row r="104" spans="1:3" x14ac:dyDescent="0.25">
      <c r="A104" t="s">
        <v>16</v>
      </c>
      <c r="B104" s="1">
        <v>65.22</v>
      </c>
      <c r="C104" t="b">
        <f>ISNUMBER(Table1[[#This Row],[Price / unit]])</f>
        <v>1</v>
      </c>
    </row>
    <row r="105" spans="1:3" x14ac:dyDescent="0.25">
      <c r="A105" t="s">
        <v>16</v>
      </c>
      <c r="B105" s="1">
        <v>77.27</v>
      </c>
      <c r="C105" t="b">
        <f>ISNUMBER(Table1[[#This Row],[Price / unit]])</f>
        <v>1</v>
      </c>
    </row>
    <row r="106" spans="1:3" x14ac:dyDescent="0.25">
      <c r="A106" t="s">
        <v>16</v>
      </c>
      <c r="B106" s="1">
        <v>59.99</v>
      </c>
      <c r="C106" t="b">
        <f>ISNUMBER(Table1[[#This Row],[Price / unit]])</f>
        <v>1</v>
      </c>
    </row>
    <row r="107" spans="1:3" x14ac:dyDescent="0.25">
      <c r="A107" t="s">
        <v>16</v>
      </c>
      <c r="B107" s="1">
        <v>57.31</v>
      </c>
      <c r="C107" t="b">
        <f>ISNUMBER(Table1[[#This Row],[Price / unit]])</f>
        <v>1</v>
      </c>
    </row>
    <row r="108" spans="1:3" x14ac:dyDescent="0.25">
      <c r="A108" t="s">
        <v>16</v>
      </c>
      <c r="B108" s="1">
        <v>63.28</v>
      </c>
      <c r="C108" t="b">
        <f>ISNUMBER(Table1[[#This Row],[Price / unit]])</f>
        <v>1</v>
      </c>
    </row>
    <row r="109" spans="1:3" x14ac:dyDescent="0.25">
      <c r="A109" t="s">
        <v>16</v>
      </c>
      <c r="B109" s="1">
        <v>62.24</v>
      </c>
      <c r="C109" t="b">
        <f>ISNUMBER(Table1[[#This Row],[Price / unit]])</f>
        <v>1</v>
      </c>
    </row>
    <row r="110" spans="1:3" x14ac:dyDescent="0.25">
      <c r="A110" t="s">
        <v>16</v>
      </c>
      <c r="B110" s="1">
        <v>59.07</v>
      </c>
      <c r="C110" t="b">
        <f>ISNUMBER(Table1[[#This Row],[Price / unit]])</f>
        <v>1</v>
      </c>
    </row>
    <row r="111" spans="1:3" x14ac:dyDescent="0.25">
      <c r="A111" t="s">
        <v>17</v>
      </c>
      <c r="B111" s="1">
        <v>81.599999999999994</v>
      </c>
      <c r="C111" t="b">
        <f>ISNUMBER(Table1[[#This Row],[Price / unit]])</f>
        <v>1</v>
      </c>
    </row>
    <row r="112" spans="1:3" x14ac:dyDescent="0.25">
      <c r="A112" t="s">
        <v>17</v>
      </c>
      <c r="B112" s="1">
        <v>81.97</v>
      </c>
      <c r="C112" t="b">
        <f>ISNUMBER(Table1[[#This Row],[Price / unit]])</f>
        <v>1</v>
      </c>
    </row>
    <row r="113" spans="1:3" x14ac:dyDescent="0.25">
      <c r="A113" t="s">
        <v>17</v>
      </c>
      <c r="B113" s="1">
        <v>77.069999999999993</v>
      </c>
      <c r="C113" t="b">
        <f>ISNUMBER(Table1[[#This Row],[Price / unit]])</f>
        <v>1</v>
      </c>
    </row>
    <row r="114" spans="1:3" x14ac:dyDescent="0.25">
      <c r="A114" t="s">
        <v>18</v>
      </c>
      <c r="B114" s="1">
        <v>71.14</v>
      </c>
      <c r="C114" t="b">
        <f>ISNUMBER(Table1[[#This Row],[Price / unit]])</f>
        <v>1</v>
      </c>
    </row>
    <row r="115" spans="1:3" x14ac:dyDescent="0.25">
      <c r="A115" t="s">
        <v>18</v>
      </c>
      <c r="B115" s="1">
        <v>97.03</v>
      </c>
      <c r="C115" t="b">
        <f>ISNUMBER(Table1[[#This Row],[Price / unit]])</f>
        <v>1</v>
      </c>
    </row>
    <row r="116" spans="1:3" x14ac:dyDescent="0.25">
      <c r="A116" t="s">
        <v>18</v>
      </c>
      <c r="B116" s="1">
        <v>88.77</v>
      </c>
      <c r="C116" t="b">
        <f>ISNUMBER(Table1[[#This Row],[Price / unit]])</f>
        <v>1</v>
      </c>
    </row>
    <row r="117" spans="1:3" x14ac:dyDescent="0.25">
      <c r="A117" t="s">
        <v>18</v>
      </c>
      <c r="B117" s="1">
        <v>83.82</v>
      </c>
      <c r="C117" t="b">
        <f>ISNUMBER(Table1[[#This Row],[Price / unit]])</f>
        <v>1</v>
      </c>
    </row>
    <row r="118" spans="1:3" x14ac:dyDescent="0.25">
      <c r="A118" t="s">
        <v>18</v>
      </c>
      <c r="B118" s="1">
        <v>83.05</v>
      </c>
      <c r="C118" t="b">
        <f>ISNUMBER(Table1[[#This Row],[Price / unit]])</f>
        <v>1</v>
      </c>
    </row>
    <row r="119" spans="1:3" x14ac:dyDescent="0.25">
      <c r="A119" t="s">
        <v>18</v>
      </c>
      <c r="B119" s="1">
        <v>85.54</v>
      </c>
      <c r="C119" t="b">
        <f>ISNUMBER(Table1[[#This Row],[Price / unit]])</f>
        <v>1</v>
      </c>
    </row>
    <row r="120" spans="1:3" x14ac:dyDescent="0.25">
      <c r="A120" t="s">
        <v>18</v>
      </c>
      <c r="B120" s="1">
        <v>83.13</v>
      </c>
      <c r="C120" t="b">
        <f>ISNUMBER(Table1[[#This Row],[Price / unit]])</f>
        <v>1</v>
      </c>
    </row>
    <row r="121" spans="1:3" x14ac:dyDescent="0.25">
      <c r="A121" t="s">
        <v>18</v>
      </c>
      <c r="B121" s="1">
        <v>77.760000000000005</v>
      </c>
      <c r="C121" t="b">
        <f>ISNUMBER(Table1[[#This Row],[Price / unit]])</f>
        <v>1</v>
      </c>
    </row>
    <row r="122" spans="1:3" x14ac:dyDescent="0.25">
      <c r="A122" t="s">
        <v>18</v>
      </c>
      <c r="B122" s="1">
        <v>85.99</v>
      </c>
      <c r="C122" t="b">
        <f>ISNUMBER(Table1[[#This Row],[Price / unit]])</f>
        <v>1</v>
      </c>
    </row>
    <row r="123" spans="1:3" x14ac:dyDescent="0.25">
      <c r="A123" t="s">
        <v>18</v>
      </c>
      <c r="B123" s="1">
        <v>83.74</v>
      </c>
      <c r="C123" t="b">
        <f>ISNUMBER(Table1[[#This Row],[Price / unit]])</f>
        <v>1</v>
      </c>
    </row>
    <row r="124" spans="1:3" x14ac:dyDescent="0.25">
      <c r="A124" t="s">
        <v>18</v>
      </c>
      <c r="B124" s="1">
        <v>87.26</v>
      </c>
      <c r="C124" t="b">
        <f>ISNUMBER(Table1[[#This Row],[Price / unit]])</f>
        <v>1</v>
      </c>
    </row>
    <row r="125" spans="1:3" x14ac:dyDescent="0.25">
      <c r="A125" t="s">
        <v>18</v>
      </c>
      <c r="B125" s="1">
        <v>83.1</v>
      </c>
      <c r="C125" t="b">
        <f>ISNUMBER(Table1[[#This Row],[Price / unit]])</f>
        <v>1</v>
      </c>
    </row>
    <row r="126" spans="1:3" x14ac:dyDescent="0.25">
      <c r="A126" t="s">
        <v>18</v>
      </c>
      <c r="B126" s="1">
        <v>82.84</v>
      </c>
      <c r="C126" t="b">
        <f>ISNUMBER(Table1[[#This Row],[Price / unit]])</f>
        <v>1</v>
      </c>
    </row>
    <row r="127" spans="1:3" x14ac:dyDescent="0.25">
      <c r="A127" t="s">
        <v>18</v>
      </c>
      <c r="B127" s="1">
        <v>83.77</v>
      </c>
      <c r="C127" t="b">
        <f>ISNUMBER(Table1[[#This Row],[Price / unit]])</f>
        <v>1</v>
      </c>
    </row>
    <row r="128" spans="1:3" x14ac:dyDescent="0.25">
      <c r="A128" t="s">
        <v>18</v>
      </c>
      <c r="B128" s="1">
        <v>83.59</v>
      </c>
      <c r="C128" t="b">
        <f>ISNUMBER(Table1[[#This Row],[Price / unit]])</f>
        <v>1</v>
      </c>
    </row>
    <row r="129" spans="1:3" x14ac:dyDescent="0.25">
      <c r="A129" t="s">
        <v>18</v>
      </c>
      <c r="B129" s="1">
        <v>86.64</v>
      </c>
      <c r="C129" t="b">
        <f>ISNUMBER(Table1[[#This Row],[Price / unit]])</f>
        <v>1</v>
      </c>
    </row>
    <row r="130" spans="1:3" x14ac:dyDescent="0.25">
      <c r="A130" t="s">
        <v>18</v>
      </c>
      <c r="B130" s="1">
        <v>82.36</v>
      </c>
      <c r="C130" t="b">
        <f>ISNUMBER(Table1[[#This Row],[Price / unit]])</f>
        <v>1</v>
      </c>
    </row>
    <row r="131" spans="1:3" x14ac:dyDescent="0.25">
      <c r="A131" t="s">
        <v>18</v>
      </c>
      <c r="B131" s="1">
        <v>84.97</v>
      </c>
      <c r="C131" t="b">
        <f>ISNUMBER(Table1[[#This Row],[Price / unit]])</f>
        <v>1</v>
      </c>
    </row>
    <row r="132" spans="1:3" x14ac:dyDescent="0.25">
      <c r="A132" t="s">
        <v>18</v>
      </c>
      <c r="B132" s="1">
        <v>82.7</v>
      </c>
      <c r="C132" t="b">
        <f>ISNUMBER(Table1[[#This Row],[Price / unit]])</f>
        <v>1</v>
      </c>
    </row>
    <row r="133" spans="1:3" x14ac:dyDescent="0.25">
      <c r="A133" t="s">
        <v>18</v>
      </c>
      <c r="B133" s="1">
        <v>86.5</v>
      </c>
      <c r="C133" t="b">
        <f>ISNUMBER(Table1[[#This Row],[Price / unit]])</f>
        <v>1</v>
      </c>
    </row>
    <row r="134" spans="1:3" x14ac:dyDescent="0.25">
      <c r="A134" t="s">
        <v>18</v>
      </c>
      <c r="B134" s="1">
        <v>91.64</v>
      </c>
      <c r="C134" t="b">
        <f>ISNUMBER(Table1[[#This Row],[Price / unit]])</f>
        <v>1</v>
      </c>
    </row>
    <row r="135" spans="1:3" x14ac:dyDescent="0.25">
      <c r="A135" t="s">
        <v>18</v>
      </c>
      <c r="B135" s="1">
        <v>85.59</v>
      </c>
      <c r="C135" t="b">
        <f>ISNUMBER(Table1[[#This Row],[Price / unit]])</f>
        <v>1</v>
      </c>
    </row>
    <row r="136" spans="1:3" x14ac:dyDescent="0.25">
      <c r="A136" t="s">
        <v>18</v>
      </c>
      <c r="B136" s="1">
        <v>93.22</v>
      </c>
      <c r="C136" t="b">
        <f>ISNUMBER(Table1[[#This Row],[Price / unit]])</f>
        <v>1</v>
      </c>
    </row>
    <row r="137" spans="1:3" x14ac:dyDescent="0.25">
      <c r="A137" t="s">
        <v>18</v>
      </c>
      <c r="B137" s="1">
        <v>85.22</v>
      </c>
      <c r="C137" t="b">
        <f>ISNUMBER(Table1[[#This Row],[Price / unit]])</f>
        <v>1</v>
      </c>
    </row>
    <row r="138" spans="1:3" x14ac:dyDescent="0.25">
      <c r="A138" t="s">
        <v>18</v>
      </c>
      <c r="B138" s="1">
        <v>83.06</v>
      </c>
      <c r="C138" t="b">
        <f>ISNUMBER(Table1[[#This Row],[Price / unit]])</f>
        <v>1</v>
      </c>
    </row>
    <row r="139" spans="1:3" x14ac:dyDescent="0.25">
      <c r="A139" t="s">
        <v>18</v>
      </c>
      <c r="B139" s="1">
        <v>83.15</v>
      </c>
      <c r="C139" t="b">
        <f>ISNUMBER(Table1[[#This Row],[Price / unit]])</f>
        <v>1</v>
      </c>
    </row>
    <row r="140" spans="1:3" x14ac:dyDescent="0.25">
      <c r="A140" t="s">
        <v>18</v>
      </c>
      <c r="B140" s="1">
        <v>79.61</v>
      </c>
      <c r="C140" t="b">
        <f>ISNUMBER(Table1[[#This Row],[Price / unit]])</f>
        <v>1</v>
      </c>
    </row>
    <row r="141" spans="1:3" x14ac:dyDescent="0.25">
      <c r="A141" t="s">
        <v>18</v>
      </c>
      <c r="B141" s="1">
        <v>85.17</v>
      </c>
      <c r="C141" t="b">
        <f>ISNUMBER(Table1[[#This Row],[Price / unit]])</f>
        <v>1</v>
      </c>
    </row>
    <row r="142" spans="1:3" x14ac:dyDescent="0.25">
      <c r="A142" t="s">
        <v>18</v>
      </c>
      <c r="B142" s="1">
        <v>83.55</v>
      </c>
      <c r="C142" t="b">
        <f>ISNUMBER(Table1[[#This Row],[Price / unit]])</f>
        <v>1</v>
      </c>
    </row>
    <row r="143" spans="1:3" x14ac:dyDescent="0.25">
      <c r="A143" t="s">
        <v>18</v>
      </c>
      <c r="B143" s="1">
        <v>80.989999999999995</v>
      </c>
      <c r="C143" t="b">
        <f>ISNUMBER(Table1[[#This Row],[Price / unit]])</f>
        <v>1</v>
      </c>
    </row>
    <row r="144" spans="1:3" x14ac:dyDescent="0.25">
      <c r="A144" t="s">
        <v>18</v>
      </c>
      <c r="B144" s="1">
        <v>83.09</v>
      </c>
      <c r="C144" t="b">
        <f>ISNUMBER(Table1[[#This Row],[Price / unit]])</f>
        <v>1</v>
      </c>
    </row>
    <row r="145" spans="1:3" x14ac:dyDescent="0.25">
      <c r="A145" t="s">
        <v>18</v>
      </c>
      <c r="B145" s="1">
        <v>90.42</v>
      </c>
      <c r="C145" t="b">
        <f>ISNUMBER(Table1[[#This Row],[Price / unit]])</f>
        <v>1</v>
      </c>
    </row>
    <row r="146" spans="1:3" x14ac:dyDescent="0.25">
      <c r="A146" t="s">
        <v>18</v>
      </c>
      <c r="B146" s="1">
        <v>82.64</v>
      </c>
      <c r="C146" t="b">
        <f>ISNUMBER(Table1[[#This Row],[Price / unit]])</f>
        <v>1</v>
      </c>
    </row>
    <row r="147" spans="1:3" x14ac:dyDescent="0.25">
      <c r="A147" t="s">
        <v>18</v>
      </c>
      <c r="B147" s="1">
        <v>85.07</v>
      </c>
      <c r="C147" t="b">
        <f>ISNUMBER(Table1[[#This Row],[Price / unit]])</f>
        <v>1</v>
      </c>
    </row>
    <row r="148" spans="1:3" x14ac:dyDescent="0.25">
      <c r="A148" t="s">
        <v>18</v>
      </c>
      <c r="B148" s="1">
        <v>84.59</v>
      </c>
      <c r="C148" t="b">
        <f>ISNUMBER(Table1[[#This Row],[Price / unit]])</f>
        <v>1</v>
      </c>
    </row>
    <row r="149" spans="1:3" x14ac:dyDescent="0.25">
      <c r="A149" t="s">
        <v>18</v>
      </c>
      <c r="B149" s="1">
        <v>84.71</v>
      </c>
      <c r="C149" t="b">
        <f>ISNUMBER(Table1[[#This Row],[Price / unit]])</f>
        <v>1</v>
      </c>
    </row>
    <row r="150" spans="1:3" x14ac:dyDescent="0.25">
      <c r="A150" t="s">
        <v>18</v>
      </c>
      <c r="B150" s="1">
        <v>79.19</v>
      </c>
      <c r="C150" t="b">
        <f>ISNUMBER(Table1[[#This Row],[Price / unit]])</f>
        <v>1</v>
      </c>
    </row>
    <row r="151" spans="1:3" x14ac:dyDescent="0.25">
      <c r="A151" t="s">
        <v>18</v>
      </c>
      <c r="B151" s="1">
        <v>67.37</v>
      </c>
      <c r="C151" t="b">
        <f>ISNUMBER(Table1[[#This Row],[Price / unit]])</f>
        <v>1</v>
      </c>
    </row>
    <row r="152" spans="1:3" x14ac:dyDescent="0.25">
      <c r="A152" t="s">
        <v>18</v>
      </c>
      <c r="B152" s="1">
        <v>82.14</v>
      </c>
      <c r="C152" t="b">
        <f>ISNUMBER(Table1[[#This Row],[Price / unit]])</f>
        <v>1</v>
      </c>
    </row>
    <row r="153" spans="1:3" x14ac:dyDescent="0.25">
      <c r="A153" t="s">
        <v>18</v>
      </c>
      <c r="B153" s="1">
        <v>84.58</v>
      </c>
      <c r="C153" t="b">
        <f>ISNUMBER(Table1[[#This Row],[Price / unit]])</f>
        <v>1</v>
      </c>
    </row>
    <row r="154" spans="1:3" x14ac:dyDescent="0.25">
      <c r="A154" t="s">
        <v>18</v>
      </c>
      <c r="B154" s="1">
        <v>84.37</v>
      </c>
      <c r="C154" t="b">
        <f>ISNUMBER(Table1[[#This Row],[Price / unit]])</f>
        <v>1</v>
      </c>
    </row>
    <row r="155" spans="1:3" x14ac:dyDescent="0.25">
      <c r="A155" t="s">
        <v>18</v>
      </c>
      <c r="B155" s="1">
        <v>83.45</v>
      </c>
      <c r="C155" t="b">
        <f>ISNUMBER(Table1[[#This Row],[Price / unit]])</f>
        <v>1</v>
      </c>
    </row>
    <row r="156" spans="1:3" x14ac:dyDescent="0.25">
      <c r="A156" t="s">
        <v>18</v>
      </c>
      <c r="B156" s="1">
        <v>64.739999999999995</v>
      </c>
      <c r="C156" t="b">
        <f>ISNUMBER(Table1[[#This Row],[Price / unit]])</f>
        <v>1</v>
      </c>
    </row>
    <row r="157" spans="1:3" x14ac:dyDescent="0.25">
      <c r="A157" t="s">
        <v>18</v>
      </c>
      <c r="B157" s="1">
        <v>70.12</v>
      </c>
      <c r="C157" t="b">
        <f>ISNUMBER(Table1[[#This Row],[Price / unit]])</f>
        <v>1</v>
      </c>
    </row>
    <row r="158" spans="1:3" x14ac:dyDescent="0.25">
      <c r="A158" t="s">
        <v>18</v>
      </c>
      <c r="B158" s="1">
        <v>86.89</v>
      </c>
      <c r="C158" t="b">
        <f>ISNUMBER(Table1[[#This Row],[Price / unit]])</f>
        <v>1</v>
      </c>
    </row>
    <row r="159" spans="1:3" x14ac:dyDescent="0.25">
      <c r="A159" t="s">
        <v>18</v>
      </c>
      <c r="B159" s="1">
        <v>80.930000000000007</v>
      </c>
      <c r="C159" t="b">
        <f>ISNUMBER(Table1[[#This Row],[Price / unit]])</f>
        <v>1</v>
      </c>
    </row>
    <row r="160" spans="1:3" x14ac:dyDescent="0.25">
      <c r="A160" t="s">
        <v>18</v>
      </c>
      <c r="B160" s="1">
        <v>85.71</v>
      </c>
      <c r="C160" t="b">
        <f>ISNUMBER(Table1[[#This Row],[Price / unit]])</f>
        <v>1</v>
      </c>
    </row>
    <row r="161" spans="1:3" x14ac:dyDescent="0.25">
      <c r="A161" t="s">
        <v>18</v>
      </c>
      <c r="B161" s="1">
        <v>78.47</v>
      </c>
      <c r="C161" t="b">
        <f>ISNUMBER(Table1[[#This Row],[Price / unit]])</f>
        <v>1</v>
      </c>
    </row>
    <row r="162" spans="1:3" x14ac:dyDescent="0.25">
      <c r="A162" t="s">
        <v>18</v>
      </c>
      <c r="B162" s="1">
        <v>83.01</v>
      </c>
      <c r="C162" t="b">
        <f>ISNUMBER(Table1[[#This Row],[Price / unit]])</f>
        <v>1</v>
      </c>
    </row>
    <row r="163" spans="1:3" x14ac:dyDescent="0.25">
      <c r="A163" t="s">
        <v>18</v>
      </c>
      <c r="B163" s="1">
        <v>88.77</v>
      </c>
      <c r="C163" t="b">
        <f>ISNUMBER(Table1[[#This Row],[Price / unit]])</f>
        <v>1</v>
      </c>
    </row>
    <row r="164" spans="1:3" x14ac:dyDescent="0.25">
      <c r="A164" t="s">
        <v>18</v>
      </c>
      <c r="B164" s="1">
        <v>92.52</v>
      </c>
      <c r="C164" t="b">
        <f>ISNUMBER(Table1[[#This Row],[Price / unit]])</f>
        <v>1</v>
      </c>
    </row>
    <row r="165" spans="1:3" x14ac:dyDescent="0.25">
      <c r="A165" t="s">
        <v>18</v>
      </c>
      <c r="B165" s="1">
        <v>87.65</v>
      </c>
      <c r="C165" t="b">
        <f>ISNUMBER(Table1[[#This Row],[Price / unit]])</f>
        <v>1</v>
      </c>
    </row>
    <row r="166" spans="1:3" x14ac:dyDescent="0.25">
      <c r="A166" t="s">
        <v>17</v>
      </c>
      <c r="B166" s="1">
        <v>100</v>
      </c>
      <c r="C166" t="b">
        <f>ISNUMBER(Table1[[#This Row],[Price / unit]])</f>
        <v>1</v>
      </c>
    </row>
    <row r="167" spans="1:3" x14ac:dyDescent="0.25">
      <c r="A167" t="s">
        <v>17</v>
      </c>
      <c r="B167" s="1">
        <v>100</v>
      </c>
      <c r="C167" t="b">
        <f>ISNUMBER(Table1[[#This Row],[Price / unit]])</f>
        <v>1</v>
      </c>
    </row>
    <row r="168" spans="1:3" x14ac:dyDescent="0.25">
      <c r="A168" t="s">
        <v>17</v>
      </c>
      <c r="B168" s="1">
        <v>100</v>
      </c>
      <c r="C168" t="b">
        <f>ISNUMBER(Table1[[#This Row],[Price / unit]])</f>
        <v>1</v>
      </c>
    </row>
    <row r="169" spans="1:3" x14ac:dyDescent="0.25">
      <c r="A169" t="s">
        <v>17</v>
      </c>
      <c r="B169" s="1">
        <v>100</v>
      </c>
      <c r="C169" t="b">
        <f>ISNUMBER(Table1[[#This Row],[Price / unit]])</f>
        <v>1</v>
      </c>
    </row>
    <row r="170" spans="1:3" x14ac:dyDescent="0.25">
      <c r="A170" t="s">
        <v>17</v>
      </c>
      <c r="B170" s="1">
        <v>100</v>
      </c>
      <c r="C170" t="b">
        <f>ISNUMBER(Table1[[#This Row],[Price / unit]])</f>
        <v>1</v>
      </c>
    </row>
    <row r="171" spans="1:3" x14ac:dyDescent="0.25">
      <c r="A171" t="s">
        <v>17</v>
      </c>
      <c r="B171" s="1">
        <v>100</v>
      </c>
      <c r="C171" t="b">
        <f>ISNUMBER(Table1[[#This Row],[Price / unit]])</f>
        <v>1</v>
      </c>
    </row>
    <row r="172" spans="1:3" x14ac:dyDescent="0.25">
      <c r="A172" t="s">
        <v>17</v>
      </c>
      <c r="B172" s="1">
        <v>100</v>
      </c>
      <c r="C172" t="b">
        <f>ISNUMBER(Table1[[#This Row],[Price / unit]])</f>
        <v>1</v>
      </c>
    </row>
    <row r="173" spans="1:3" x14ac:dyDescent="0.25">
      <c r="A173" t="s">
        <v>17</v>
      </c>
      <c r="B173" s="1">
        <v>100</v>
      </c>
      <c r="C173" t="b">
        <f>ISNUMBER(Table1[[#This Row],[Price / unit]])</f>
        <v>1</v>
      </c>
    </row>
    <row r="174" spans="1:3" x14ac:dyDescent="0.25">
      <c r="A174" t="s">
        <v>17</v>
      </c>
      <c r="B174" s="1">
        <v>100</v>
      </c>
      <c r="C174" t="b">
        <f>ISNUMBER(Table1[[#This Row],[Price / unit]])</f>
        <v>1</v>
      </c>
    </row>
    <row r="175" spans="1:3" x14ac:dyDescent="0.25">
      <c r="A175" t="s">
        <v>17</v>
      </c>
      <c r="B175" s="1">
        <v>100</v>
      </c>
      <c r="C175" t="b">
        <f>ISNUMBER(Table1[[#This Row],[Price / unit]])</f>
        <v>1</v>
      </c>
    </row>
    <row r="176" spans="1:3" x14ac:dyDescent="0.25">
      <c r="A176" t="s">
        <v>17</v>
      </c>
      <c r="B176" s="1">
        <v>100</v>
      </c>
      <c r="C176" t="b">
        <f>ISNUMBER(Table1[[#This Row],[Price / unit]])</f>
        <v>1</v>
      </c>
    </row>
    <row r="177" spans="1:3" x14ac:dyDescent="0.25">
      <c r="A177" t="s">
        <v>17</v>
      </c>
      <c r="B177" s="1">
        <v>100</v>
      </c>
      <c r="C177" t="b">
        <f>ISNUMBER(Table1[[#This Row],[Price / unit]])</f>
        <v>1</v>
      </c>
    </row>
    <row r="178" spans="1:3" x14ac:dyDescent="0.25">
      <c r="A178" t="s">
        <v>17</v>
      </c>
      <c r="B178" s="1">
        <v>100</v>
      </c>
      <c r="C178" t="b">
        <f>ISNUMBER(Table1[[#This Row],[Price / unit]])</f>
        <v>1</v>
      </c>
    </row>
    <row r="179" spans="1:3" x14ac:dyDescent="0.25">
      <c r="A179" t="s">
        <v>17</v>
      </c>
      <c r="B179" s="1">
        <v>100</v>
      </c>
      <c r="C179" t="b">
        <f>ISNUMBER(Table1[[#This Row],[Price / unit]])</f>
        <v>1</v>
      </c>
    </row>
    <row r="180" spans="1:3" x14ac:dyDescent="0.25">
      <c r="A180" t="s">
        <v>17</v>
      </c>
      <c r="B180" s="1">
        <v>100</v>
      </c>
      <c r="C180" t="b">
        <f>ISNUMBER(Table1[[#This Row],[Price / unit]])</f>
        <v>1</v>
      </c>
    </row>
    <row r="181" spans="1:3" x14ac:dyDescent="0.25">
      <c r="A181" t="s">
        <v>17</v>
      </c>
      <c r="B181" s="1">
        <v>100</v>
      </c>
      <c r="C181" t="b">
        <f>ISNUMBER(Table1[[#This Row],[Price / unit]])</f>
        <v>1</v>
      </c>
    </row>
    <row r="182" spans="1:3" x14ac:dyDescent="0.25">
      <c r="A182" t="s">
        <v>17</v>
      </c>
      <c r="B182" s="1">
        <v>100</v>
      </c>
      <c r="C182" t="b">
        <f>ISNUMBER(Table1[[#This Row],[Price / unit]])</f>
        <v>1</v>
      </c>
    </row>
    <row r="183" spans="1:3" x14ac:dyDescent="0.25">
      <c r="A183" t="s">
        <v>17</v>
      </c>
      <c r="B183" s="1">
        <v>100</v>
      </c>
      <c r="C183" t="b">
        <f>ISNUMBER(Table1[[#This Row],[Price / unit]])</f>
        <v>1</v>
      </c>
    </row>
    <row r="184" spans="1:3" x14ac:dyDescent="0.25">
      <c r="A184" t="s">
        <v>17</v>
      </c>
      <c r="B184" s="1">
        <v>100</v>
      </c>
      <c r="C184" t="b">
        <f>ISNUMBER(Table1[[#This Row],[Price / unit]])</f>
        <v>1</v>
      </c>
    </row>
    <row r="185" spans="1:3" x14ac:dyDescent="0.25">
      <c r="A185" t="s">
        <v>17</v>
      </c>
      <c r="B185" s="1">
        <v>100</v>
      </c>
      <c r="C185" t="b">
        <f>ISNUMBER(Table1[[#This Row],[Price / unit]])</f>
        <v>1</v>
      </c>
    </row>
    <row r="186" spans="1:3" x14ac:dyDescent="0.25">
      <c r="A186" t="s">
        <v>17</v>
      </c>
      <c r="B186" s="1">
        <v>100</v>
      </c>
      <c r="C186" t="b">
        <f>ISNUMBER(Table1[[#This Row],[Price / unit]])</f>
        <v>1</v>
      </c>
    </row>
    <row r="187" spans="1:3" x14ac:dyDescent="0.25">
      <c r="A187" t="s">
        <v>17</v>
      </c>
      <c r="B187" s="1">
        <v>100</v>
      </c>
      <c r="C187" t="b">
        <f>ISNUMBER(Table1[[#This Row],[Price / unit]])</f>
        <v>1</v>
      </c>
    </row>
    <row r="188" spans="1:3" x14ac:dyDescent="0.25">
      <c r="A188" t="s">
        <v>17</v>
      </c>
      <c r="B188" s="1">
        <v>100</v>
      </c>
      <c r="C188" t="b">
        <f>ISNUMBER(Table1[[#This Row],[Price / unit]])</f>
        <v>1</v>
      </c>
    </row>
    <row r="189" spans="1:3" x14ac:dyDescent="0.25">
      <c r="A189" t="s">
        <v>17</v>
      </c>
      <c r="B189" s="1">
        <v>100</v>
      </c>
      <c r="C189" t="b">
        <f>ISNUMBER(Table1[[#This Row],[Price / unit]])</f>
        <v>1</v>
      </c>
    </row>
    <row r="190" spans="1:3" x14ac:dyDescent="0.25">
      <c r="A190" t="s">
        <v>17</v>
      </c>
      <c r="B190" s="1">
        <v>100</v>
      </c>
      <c r="C190" t="b">
        <f>ISNUMBER(Table1[[#This Row],[Price / unit]])</f>
        <v>1</v>
      </c>
    </row>
    <row r="191" spans="1:3" x14ac:dyDescent="0.25">
      <c r="A191" t="s">
        <v>17</v>
      </c>
      <c r="B191" s="1">
        <v>100</v>
      </c>
      <c r="C191" t="b">
        <f>ISNUMBER(Table1[[#This Row],[Price / unit]])</f>
        <v>1</v>
      </c>
    </row>
    <row r="192" spans="1:3" x14ac:dyDescent="0.25">
      <c r="A192" t="s">
        <v>17</v>
      </c>
      <c r="B192" s="1">
        <v>100</v>
      </c>
      <c r="C192" t="b">
        <f>ISNUMBER(Table1[[#This Row],[Price / unit]])</f>
        <v>1</v>
      </c>
    </row>
    <row r="193" spans="1:3" x14ac:dyDescent="0.25">
      <c r="A193" t="s">
        <v>17</v>
      </c>
      <c r="B193" s="1">
        <v>100</v>
      </c>
      <c r="C193" t="b">
        <f>ISNUMBER(Table1[[#This Row],[Price / unit]])</f>
        <v>1</v>
      </c>
    </row>
    <row r="194" spans="1:3" x14ac:dyDescent="0.25">
      <c r="A194" t="s">
        <v>17</v>
      </c>
      <c r="B194" s="1">
        <v>100</v>
      </c>
      <c r="C194" t="b">
        <f>ISNUMBER(Table1[[#This Row],[Price / unit]])</f>
        <v>1</v>
      </c>
    </row>
    <row r="195" spans="1:3" x14ac:dyDescent="0.25">
      <c r="A195" t="s">
        <v>17</v>
      </c>
      <c r="B195" s="1">
        <v>100</v>
      </c>
      <c r="C195" t="b">
        <f>ISNUMBER(Table1[[#This Row],[Price / unit]])</f>
        <v>1</v>
      </c>
    </row>
    <row r="196" spans="1:3" x14ac:dyDescent="0.25">
      <c r="A196" t="s">
        <v>17</v>
      </c>
      <c r="B196" s="1">
        <v>100</v>
      </c>
      <c r="C196" t="b">
        <f>ISNUMBER(Table1[[#This Row],[Price / unit]])</f>
        <v>1</v>
      </c>
    </row>
    <row r="197" spans="1:3" x14ac:dyDescent="0.25">
      <c r="A197" t="s">
        <v>17</v>
      </c>
      <c r="B197" s="1">
        <v>100</v>
      </c>
      <c r="C197" t="b">
        <f>ISNUMBER(Table1[[#This Row],[Price / unit]])</f>
        <v>1</v>
      </c>
    </row>
    <row r="198" spans="1:3" x14ac:dyDescent="0.25">
      <c r="A198" t="s">
        <v>17</v>
      </c>
      <c r="B198" s="1">
        <v>100</v>
      </c>
      <c r="C198" t="b">
        <f>ISNUMBER(Table1[[#This Row],[Price / unit]])</f>
        <v>1</v>
      </c>
    </row>
    <row r="199" spans="1:3" x14ac:dyDescent="0.25">
      <c r="A199" t="s">
        <v>17</v>
      </c>
      <c r="B199" s="1">
        <v>100</v>
      </c>
      <c r="C199" t="b">
        <f>ISNUMBER(Table1[[#This Row],[Price / unit]])</f>
        <v>1</v>
      </c>
    </row>
    <row r="200" spans="1:3" x14ac:dyDescent="0.25">
      <c r="A200" t="s">
        <v>17</v>
      </c>
      <c r="B200" s="1">
        <v>82.34</v>
      </c>
      <c r="C200" t="b">
        <f>ISNUMBER(Table1[[#This Row],[Price / unit]])</f>
        <v>1</v>
      </c>
    </row>
    <row r="201" spans="1:3" x14ac:dyDescent="0.25">
      <c r="A201" t="s">
        <v>19</v>
      </c>
      <c r="B201" s="1">
        <v>87.99</v>
      </c>
      <c r="C201" t="b">
        <f>ISNUMBER(Table1[[#This Row],[Price / unit]])</f>
        <v>1</v>
      </c>
    </row>
    <row r="202" spans="1:3" x14ac:dyDescent="0.25">
      <c r="A202" t="s">
        <v>20</v>
      </c>
      <c r="B202" s="1">
        <v>91.95</v>
      </c>
      <c r="C202" t="b">
        <f>ISNUMBER(Table1[[#This Row],[Price / unit]])</f>
        <v>1</v>
      </c>
    </row>
    <row r="203" spans="1:3" x14ac:dyDescent="0.25">
      <c r="A203" t="s">
        <v>20</v>
      </c>
      <c r="B203" s="1">
        <v>97.73</v>
      </c>
      <c r="C203" t="b">
        <f>ISNUMBER(Table1[[#This Row],[Price / unit]])</f>
        <v>1</v>
      </c>
    </row>
    <row r="204" spans="1:3" x14ac:dyDescent="0.25">
      <c r="A204" t="s">
        <v>20</v>
      </c>
      <c r="B204" s="1">
        <v>98.34</v>
      </c>
      <c r="C204" t="b">
        <f>ISNUMBER(Table1[[#This Row],[Price / unit]])</f>
        <v>1</v>
      </c>
    </row>
    <row r="205" spans="1:3" x14ac:dyDescent="0.25">
      <c r="A205" t="s">
        <v>20</v>
      </c>
      <c r="B205" s="1">
        <v>97.4</v>
      </c>
      <c r="C205" t="b">
        <f>ISNUMBER(Table1[[#This Row],[Price / unit]])</f>
        <v>1</v>
      </c>
    </row>
    <row r="206" spans="1:3" x14ac:dyDescent="0.25">
      <c r="A206" t="s">
        <v>20</v>
      </c>
      <c r="B206" s="1">
        <v>96.51</v>
      </c>
      <c r="C206" t="b">
        <f>ISNUMBER(Table1[[#This Row],[Price / unit]])</f>
        <v>1</v>
      </c>
    </row>
    <row r="207" spans="1:3" x14ac:dyDescent="0.25">
      <c r="A207" t="s">
        <v>20</v>
      </c>
      <c r="B207" s="1">
        <v>97.85</v>
      </c>
      <c r="C207" t="b">
        <f>ISNUMBER(Table1[[#This Row],[Price / unit]])</f>
        <v>1</v>
      </c>
    </row>
    <row r="208" spans="1:3" x14ac:dyDescent="0.25">
      <c r="A208" t="s">
        <v>20</v>
      </c>
      <c r="B208" s="1">
        <v>97.64</v>
      </c>
      <c r="C208" t="b">
        <f>ISNUMBER(Table1[[#This Row],[Price / unit]])</f>
        <v>1</v>
      </c>
    </row>
    <row r="209" spans="1:3" x14ac:dyDescent="0.25">
      <c r="A209" t="s">
        <v>20</v>
      </c>
      <c r="B209" s="1">
        <v>97.74</v>
      </c>
      <c r="C209" t="b">
        <f>ISNUMBER(Table1[[#This Row],[Price / unit]])</f>
        <v>1</v>
      </c>
    </row>
    <row r="210" spans="1:3" x14ac:dyDescent="0.25">
      <c r="A210" t="s">
        <v>20</v>
      </c>
      <c r="B210" s="1">
        <v>97.4</v>
      </c>
      <c r="C210" t="b">
        <f>ISNUMBER(Table1[[#This Row],[Price / unit]])</f>
        <v>1</v>
      </c>
    </row>
    <row r="211" spans="1:3" x14ac:dyDescent="0.25">
      <c r="A211" t="s">
        <v>20</v>
      </c>
      <c r="B211" s="1">
        <v>97.09</v>
      </c>
      <c r="C211" t="b">
        <f>ISNUMBER(Table1[[#This Row],[Price / unit]])</f>
        <v>1</v>
      </c>
    </row>
    <row r="212" spans="1:3" x14ac:dyDescent="0.25">
      <c r="A212" t="s">
        <v>20</v>
      </c>
      <c r="B212" s="1">
        <v>97.57</v>
      </c>
      <c r="C212" t="b">
        <f>ISNUMBER(Table1[[#This Row],[Price / unit]])</f>
        <v>1</v>
      </c>
    </row>
    <row r="213" spans="1:3" x14ac:dyDescent="0.25">
      <c r="A213" t="s">
        <v>20</v>
      </c>
      <c r="B213" s="1">
        <v>96.42</v>
      </c>
      <c r="C213" t="b">
        <f>ISNUMBER(Table1[[#This Row],[Price / unit]])</f>
        <v>1</v>
      </c>
    </row>
    <row r="214" spans="1:3" x14ac:dyDescent="0.25">
      <c r="A214" t="s">
        <v>20</v>
      </c>
      <c r="B214" s="1">
        <v>97.98</v>
      </c>
      <c r="C214" t="b">
        <f>ISNUMBER(Table1[[#This Row],[Price / unit]])</f>
        <v>1</v>
      </c>
    </row>
    <row r="215" spans="1:3" x14ac:dyDescent="0.25">
      <c r="A215" t="s">
        <v>20</v>
      </c>
      <c r="B215" s="1">
        <v>96</v>
      </c>
      <c r="C215" t="b">
        <f>ISNUMBER(Table1[[#This Row],[Price / unit]])</f>
        <v>1</v>
      </c>
    </row>
    <row r="216" spans="1:3" x14ac:dyDescent="0.25">
      <c r="A216" t="s">
        <v>20</v>
      </c>
      <c r="B216" s="1">
        <v>98.16</v>
      </c>
      <c r="C216" t="b">
        <f>ISNUMBER(Table1[[#This Row],[Price / unit]])</f>
        <v>1</v>
      </c>
    </row>
    <row r="217" spans="1:3" x14ac:dyDescent="0.25">
      <c r="A217" t="s">
        <v>20</v>
      </c>
      <c r="B217" s="1">
        <v>97.31</v>
      </c>
      <c r="C217" t="b">
        <f>ISNUMBER(Table1[[#This Row],[Price / unit]])</f>
        <v>1</v>
      </c>
    </row>
    <row r="218" spans="1:3" x14ac:dyDescent="0.25">
      <c r="A218" t="s">
        <v>20</v>
      </c>
      <c r="B218" s="1">
        <v>95.92</v>
      </c>
      <c r="C218" t="b">
        <f>ISNUMBER(Table1[[#This Row],[Price / unit]])</f>
        <v>1</v>
      </c>
    </row>
    <row r="219" spans="1:3" x14ac:dyDescent="0.25">
      <c r="A219" t="s">
        <v>20</v>
      </c>
      <c r="B219" s="1">
        <v>97.11</v>
      </c>
      <c r="C219" t="b">
        <f>ISNUMBER(Table1[[#This Row],[Price / unit]])</f>
        <v>1</v>
      </c>
    </row>
    <row r="220" spans="1:3" x14ac:dyDescent="0.25">
      <c r="A220" t="s">
        <v>20</v>
      </c>
      <c r="B220" s="1">
        <v>97.82</v>
      </c>
      <c r="C220" t="b">
        <f>ISNUMBER(Table1[[#This Row],[Price / unit]])</f>
        <v>1</v>
      </c>
    </row>
    <row r="221" spans="1:3" x14ac:dyDescent="0.25">
      <c r="A221" t="s">
        <v>20</v>
      </c>
      <c r="B221" s="1">
        <v>97.47</v>
      </c>
      <c r="C221" t="b">
        <f>ISNUMBER(Table1[[#This Row],[Price / unit]])</f>
        <v>1</v>
      </c>
    </row>
    <row r="222" spans="1:3" x14ac:dyDescent="0.25">
      <c r="A222" t="s">
        <v>20</v>
      </c>
      <c r="B222" s="1">
        <v>97.15</v>
      </c>
      <c r="C222" t="b">
        <f>ISNUMBER(Table1[[#This Row],[Price / unit]])</f>
        <v>1</v>
      </c>
    </row>
    <row r="223" spans="1:3" x14ac:dyDescent="0.25">
      <c r="A223" t="s">
        <v>20</v>
      </c>
      <c r="B223" s="1">
        <v>97.59</v>
      </c>
      <c r="C223" t="b">
        <f>ISNUMBER(Table1[[#This Row],[Price / unit]])</f>
        <v>1</v>
      </c>
    </row>
    <row r="224" spans="1:3" x14ac:dyDescent="0.25">
      <c r="A224" t="s">
        <v>20</v>
      </c>
      <c r="B224" s="1">
        <v>98.53</v>
      </c>
      <c r="C224" t="b">
        <f>ISNUMBER(Table1[[#This Row],[Price / unit]])</f>
        <v>1</v>
      </c>
    </row>
    <row r="225" spans="1:3" x14ac:dyDescent="0.25">
      <c r="A225" t="s">
        <v>20</v>
      </c>
      <c r="B225" s="1">
        <v>96.68</v>
      </c>
      <c r="C225" t="b">
        <f>ISNUMBER(Table1[[#This Row],[Price / unit]])</f>
        <v>1</v>
      </c>
    </row>
    <row r="226" spans="1:3" x14ac:dyDescent="0.25">
      <c r="A226" t="s">
        <v>20</v>
      </c>
      <c r="B226" s="1">
        <v>97.69</v>
      </c>
      <c r="C226" t="b">
        <f>ISNUMBER(Table1[[#This Row],[Price / unit]])</f>
        <v>1</v>
      </c>
    </row>
    <row r="227" spans="1:3" x14ac:dyDescent="0.25">
      <c r="A227" t="s">
        <v>20</v>
      </c>
      <c r="B227" s="1">
        <v>97.62</v>
      </c>
      <c r="C227" t="b">
        <f>ISNUMBER(Table1[[#This Row],[Price / unit]])</f>
        <v>1</v>
      </c>
    </row>
    <row r="228" spans="1:3" x14ac:dyDescent="0.25">
      <c r="A228" t="s">
        <v>20</v>
      </c>
      <c r="B228" s="1">
        <v>97.12</v>
      </c>
      <c r="C228" t="b">
        <f>ISNUMBER(Table1[[#This Row],[Price / unit]])</f>
        <v>1</v>
      </c>
    </row>
    <row r="229" spans="1:3" x14ac:dyDescent="0.25">
      <c r="A229" t="s">
        <v>20</v>
      </c>
      <c r="B229" s="1">
        <v>96.13</v>
      </c>
      <c r="C229" t="b">
        <f>ISNUMBER(Table1[[#This Row],[Price / unit]])</f>
        <v>1</v>
      </c>
    </row>
    <row r="230" spans="1:3" x14ac:dyDescent="0.25">
      <c r="A230" t="s">
        <v>20</v>
      </c>
      <c r="B230" s="1">
        <v>97.41</v>
      </c>
      <c r="C230" t="b">
        <f>ISNUMBER(Table1[[#This Row],[Price / unit]])</f>
        <v>1</v>
      </c>
    </row>
    <row r="231" spans="1:3" x14ac:dyDescent="0.25">
      <c r="A231" t="s">
        <v>20</v>
      </c>
      <c r="B231" s="1">
        <v>88.2</v>
      </c>
      <c r="C231" t="b">
        <f>ISNUMBER(Table1[[#This Row],[Price / unit]])</f>
        <v>1</v>
      </c>
    </row>
    <row r="232" spans="1:3" x14ac:dyDescent="0.25">
      <c r="A232" t="s">
        <v>21</v>
      </c>
      <c r="B232" s="1">
        <v>100</v>
      </c>
      <c r="C232" t="b">
        <f>ISNUMBER(Table1[[#This Row],[Price / unit]])</f>
        <v>1</v>
      </c>
    </row>
    <row r="233" spans="1:3" x14ac:dyDescent="0.25">
      <c r="A233" t="s">
        <v>21</v>
      </c>
      <c r="B233" s="1">
        <v>100</v>
      </c>
      <c r="C233" t="b">
        <f>ISNUMBER(Table1[[#This Row],[Price / unit]])</f>
        <v>1</v>
      </c>
    </row>
    <row r="234" spans="1:3" x14ac:dyDescent="0.25">
      <c r="A234" t="s">
        <v>21</v>
      </c>
      <c r="B234" s="1">
        <v>100</v>
      </c>
      <c r="C234" t="b">
        <f>ISNUMBER(Table1[[#This Row],[Price / unit]])</f>
        <v>1</v>
      </c>
    </row>
    <row r="235" spans="1:3" x14ac:dyDescent="0.25">
      <c r="A235" t="s">
        <v>21</v>
      </c>
      <c r="B235" s="1">
        <v>100</v>
      </c>
      <c r="C235" t="b">
        <f>ISNUMBER(Table1[[#This Row],[Price / unit]])</f>
        <v>1</v>
      </c>
    </row>
    <row r="236" spans="1:3" x14ac:dyDescent="0.25">
      <c r="A236" t="s">
        <v>21</v>
      </c>
      <c r="B236" s="1">
        <v>100</v>
      </c>
      <c r="C236" t="b">
        <f>ISNUMBER(Table1[[#This Row],[Price / unit]])</f>
        <v>1</v>
      </c>
    </row>
    <row r="237" spans="1:3" x14ac:dyDescent="0.25">
      <c r="A237" t="s">
        <v>21</v>
      </c>
      <c r="B237" s="1">
        <v>98.36</v>
      </c>
      <c r="C237" t="b">
        <f>ISNUMBER(Table1[[#This Row],[Price / unit]])</f>
        <v>1</v>
      </c>
    </row>
    <row r="238" spans="1:3" x14ac:dyDescent="0.25">
      <c r="A238" t="s">
        <v>22</v>
      </c>
      <c r="B238" s="1">
        <v>46.58</v>
      </c>
      <c r="C238" t="b">
        <f>ISNUMBER(Table1[[#This Row],[Price / unit]])</f>
        <v>1</v>
      </c>
    </row>
    <row r="239" spans="1:3" x14ac:dyDescent="0.25">
      <c r="A239" t="s">
        <v>22</v>
      </c>
      <c r="B239" s="1">
        <v>47.18</v>
      </c>
      <c r="C239" t="b">
        <f>ISNUMBER(Table1[[#This Row],[Price / unit]])</f>
        <v>1</v>
      </c>
    </row>
    <row r="240" spans="1:3" x14ac:dyDescent="0.25">
      <c r="A240" t="s">
        <v>22</v>
      </c>
      <c r="B240" s="1">
        <v>39.200000000000003</v>
      </c>
      <c r="C240" t="b">
        <f>ISNUMBER(Table1[[#This Row],[Price / unit]])</f>
        <v>1</v>
      </c>
    </row>
    <row r="241" spans="1:3" x14ac:dyDescent="0.25">
      <c r="A241" t="s">
        <v>22</v>
      </c>
      <c r="B241" s="1">
        <v>41.88</v>
      </c>
      <c r="C241" t="b">
        <f>ISNUMBER(Table1[[#This Row],[Price / unit]])</f>
        <v>1</v>
      </c>
    </row>
    <row r="242" spans="1:3" x14ac:dyDescent="0.25">
      <c r="A242" t="s">
        <v>22</v>
      </c>
      <c r="B242" s="1">
        <v>46.26</v>
      </c>
      <c r="C242" t="b">
        <f>ISNUMBER(Table1[[#This Row],[Price / unit]])</f>
        <v>1</v>
      </c>
    </row>
    <row r="243" spans="1:3" x14ac:dyDescent="0.25">
      <c r="A243" t="s">
        <v>22</v>
      </c>
      <c r="B243" s="1">
        <v>51</v>
      </c>
      <c r="C243" t="b">
        <f>ISNUMBER(Table1[[#This Row],[Price / unit]])</f>
        <v>1</v>
      </c>
    </row>
    <row r="244" spans="1:3" x14ac:dyDescent="0.25">
      <c r="A244" t="s">
        <v>22</v>
      </c>
      <c r="B244" s="1">
        <v>45.88</v>
      </c>
      <c r="C244" t="b">
        <f>ISNUMBER(Table1[[#This Row],[Price / unit]])</f>
        <v>1</v>
      </c>
    </row>
    <row r="245" spans="1:3" x14ac:dyDescent="0.25">
      <c r="A245" t="s">
        <v>22</v>
      </c>
      <c r="B245" s="1">
        <v>50.71</v>
      </c>
      <c r="C245" t="b">
        <f>ISNUMBER(Table1[[#This Row],[Price / unit]])</f>
        <v>1</v>
      </c>
    </row>
    <row r="246" spans="1:3" x14ac:dyDescent="0.25">
      <c r="A246" t="s">
        <v>22</v>
      </c>
      <c r="B246" s="1">
        <v>47.3</v>
      </c>
      <c r="C246" t="b">
        <f>ISNUMBER(Table1[[#This Row],[Price / unit]])</f>
        <v>1</v>
      </c>
    </row>
    <row r="247" spans="1:3" x14ac:dyDescent="0.25">
      <c r="A247" t="s">
        <v>22</v>
      </c>
      <c r="B247" s="1">
        <v>45.99</v>
      </c>
      <c r="C247" t="b">
        <f>ISNUMBER(Table1[[#This Row],[Price / unit]])</f>
        <v>1</v>
      </c>
    </row>
    <row r="248" spans="1:3" x14ac:dyDescent="0.25">
      <c r="A248" t="s">
        <v>22</v>
      </c>
      <c r="B248" s="1">
        <v>45.1</v>
      </c>
      <c r="C248" t="b">
        <f>ISNUMBER(Table1[[#This Row],[Price / unit]])</f>
        <v>1</v>
      </c>
    </row>
    <row r="249" spans="1:3" x14ac:dyDescent="0.25">
      <c r="A249" t="s">
        <v>23</v>
      </c>
      <c r="B249" s="1">
        <v>77.540000000000006</v>
      </c>
      <c r="C249" t="b">
        <f>ISNUMBER(Table1[[#This Row],[Price / unit]])</f>
        <v>1</v>
      </c>
    </row>
    <row r="250" spans="1:3" x14ac:dyDescent="0.25">
      <c r="A250" t="s">
        <v>23</v>
      </c>
      <c r="B250" s="1">
        <v>71.41</v>
      </c>
      <c r="C250" t="b">
        <f>ISNUMBER(Table1[[#This Row],[Price / unit]])</f>
        <v>1</v>
      </c>
    </row>
    <row r="251" spans="1:3" x14ac:dyDescent="0.25">
      <c r="A251" t="s">
        <v>23</v>
      </c>
      <c r="B251" s="1">
        <v>71.489999999999995</v>
      </c>
      <c r="C251" t="b">
        <f>ISNUMBER(Table1[[#This Row],[Price / unit]])</f>
        <v>1</v>
      </c>
    </row>
    <row r="252" spans="1:3" x14ac:dyDescent="0.25">
      <c r="A252" t="s">
        <v>24</v>
      </c>
      <c r="B252" s="1">
        <v>94.68</v>
      </c>
      <c r="C252" t="b">
        <f>ISNUMBER(Table1[[#This Row],[Price / unit]])</f>
        <v>1</v>
      </c>
    </row>
    <row r="253" spans="1:3" x14ac:dyDescent="0.25">
      <c r="A253" t="s">
        <v>24</v>
      </c>
      <c r="B253" s="1">
        <v>97.14</v>
      </c>
      <c r="C253" t="b">
        <f>ISNUMBER(Table1[[#This Row],[Price / unit]])</f>
        <v>1</v>
      </c>
    </row>
    <row r="254" spans="1:3" x14ac:dyDescent="0.25">
      <c r="A254" t="s">
        <v>24</v>
      </c>
      <c r="B254" s="1">
        <v>97.52</v>
      </c>
      <c r="C254" t="b">
        <f>ISNUMBER(Table1[[#This Row],[Price / unit]])</f>
        <v>1</v>
      </c>
    </row>
    <row r="255" spans="1:3" x14ac:dyDescent="0.25">
      <c r="A255" t="s">
        <v>24</v>
      </c>
      <c r="B255" s="1">
        <v>97.18</v>
      </c>
      <c r="C255" t="b">
        <f>ISNUMBER(Table1[[#This Row],[Price / unit]])</f>
        <v>1</v>
      </c>
    </row>
    <row r="256" spans="1:3" x14ac:dyDescent="0.25">
      <c r="A256" t="s">
        <v>24</v>
      </c>
      <c r="B256" s="1">
        <v>94.75</v>
      </c>
      <c r="C256" t="b">
        <f>ISNUMBER(Table1[[#This Row],[Price / unit]])</f>
        <v>1</v>
      </c>
    </row>
    <row r="257" spans="1:3" x14ac:dyDescent="0.25">
      <c r="A257" t="s">
        <v>25</v>
      </c>
      <c r="B257" s="1">
        <v>61.95</v>
      </c>
      <c r="C257" t="b">
        <f>ISNUMBER(Table1[[#This Row],[Price / unit]])</f>
        <v>1</v>
      </c>
    </row>
    <row r="258" spans="1:3" x14ac:dyDescent="0.25">
      <c r="A258" t="s">
        <v>25</v>
      </c>
      <c r="B258" s="1">
        <v>74.7</v>
      </c>
      <c r="C258" t="b">
        <f>ISNUMBER(Table1[[#This Row],[Price / unit]])</f>
        <v>1</v>
      </c>
    </row>
    <row r="259" spans="1:3" x14ac:dyDescent="0.25">
      <c r="A259" t="s">
        <v>25</v>
      </c>
      <c r="B259" s="1">
        <v>62.44</v>
      </c>
      <c r="C259" t="b">
        <f>ISNUMBER(Table1[[#This Row],[Price / unit]])</f>
        <v>1</v>
      </c>
    </row>
    <row r="260" spans="1:3" x14ac:dyDescent="0.25">
      <c r="A260" t="s">
        <v>25</v>
      </c>
      <c r="B260" s="1">
        <v>57.61</v>
      </c>
      <c r="C260" t="b">
        <f>ISNUMBER(Table1[[#This Row],[Price / unit]])</f>
        <v>1</v>
      </c>
    </row>
    <row r="261" spans="1:3" x14ac:dyDescent="0.25">
      <c r="A261" t="s">
        <v>25</v>
      </c>
      <c r="B261" s="1">
        <v>58.16</v>
      </c>
      <c r="C261" t="b">
        <f>ISNUMBER(Table1[[#This Row],[Price / unit]])</f>
        <v>1</v>
      </c>
    </row>
    <row r="262" spans="1:3" x14ac:dyDescent="0.25">
      <c r="A262" t="s">
        <v>25</v>
      </c>
      <c r="B262" s="1">
        <v>68.11</v>
      </c>
      <c r="C262" t="b">
        <f>ISNUMBER(Table1[[#This Row],[Price / unit]])</f>
        <v>1</v>
      </c>
    </row>
    <row r="263" spans="1:3" x14ac:dyDescent="0.25">
      <c r="A263" t="s">
        <v>25</v>
      </c>
      <c r="B263" s="1">
        <v>55.76</v>
      </c>
      <c r="C263" t="b">
        <f>ISNUMBER(Table1[[#This Row],[Price / unit]])</f>
        <v>1</v>
      </c>
    </row>
    <row r="264" spans="1:3" x14ac:dyDescent="0.25">
      <c r="A264" t="s">
        <v>25</v>
      </c>
      <c r="B264" s="1">
        <v>61.87</v>
      </c>
      <c r="C264" t="b">
        <f>ISNUMBER(Table1[[#This Row],[Price / unit]])</f>
        <v>1</v>
      </c>
    </row>
    <row r="265" spans="1:3" x14ac:dyDescent="0.25">
      <c r="A265" t="s">
        <v>25</v>
      </c>
      <c r="B265" s="1">
        <v>62.3</v>
      </c>
      <c r="C265" t="b">
        <f>ISNUMBER(Table1[[#This Row],[Price / unit]])</f>
        <v>1</v>
      </c>
    </row>
    <row r="266" spans="1:3" x14ac:dyDescent="0.25">
      <c r="A266" t="s">
        <v>25</v>
      </c>
      <c r="B266" s="1">
        <v>67.27</v>
      </c>
      <c r="C266" t="b">
        <f>ISNUMBER(Table1[[#This Row],[Price / unit]])</f>
        <v>1</v>
      </c>
    </row>
    <row r="267" spans="1:3" x14ac:dyDescent="0.25">
      <c r="A267" t="s">
        <v>25</v>
      </c>
      <c r="B267" s="1">
        <v>60.92</v>
      </c>
      <c r="C267" t="b">
        <f>ISNUMBER(Table1[[#This Row],[Price / unit]])</f>
        <v>1</v>
      </c>
    </row>
    <row r="268" spans="1:3" x14ac:dyDescent="0.25">
      <c r="A268" t="s">
        <v>25</v>
      </c>
      <c r="B268" s="1">
        <v>73.39</v>
      </c>
      <c r="C268" t="b">
        <f>ISNUMBER(Table1[[#This Row],[Price / unit]])</f>
        <v>1</v>
      </c>
    </row>
    <row r="269" spans="1:3" x14ac:dyDescent="0.25">
      <c r="A269" t="s">
        <v>25</v>
      </c>
      <c r="B269" s="1">
        <v>56.17</v>
      </c>
      <c r="C269" t="b">
        <f>ISNUMBER(Table1[[#This Row],[Price / unit]])</f>
        <v>1</v>
      </c>
    </row>
    <row r="270" spans="1:3" x14ac:dyDescent="0.25">
      <c r="A270" t="s">
        <v>25</v>
      </c>
      <c r="B270" s="1">
        <v>58.56</v>
      </c>
      <c r="C270" t="b">
        <f>ISNUMBER(Table1[[#This Row],[Price / unit]])</f>
        <v>1</v>
      </c>
    </row>
    <row r="271" spans="1:3" x14ac:dyDescent="0.25">
      <c r="A271" t="s">
        <v>25</v>
      </c>
      <c r="B271" s="1">
        <v>57.87</v>
      </c>
      <c r="C271" t="b">
        <f>ISNUMBER(Table1[[#This Row],[Price / unit]])</f>
        <v>1</v>
      </c>
    </row>
    <row r="272" spans="1:3" x14ac:dyDescent="0.25">
      <c r="A272" t="s">
        <v>25</v>
      </c>
      <c r="B272" s="1">
        <v>62.17</v>
      </c>
      <c r="C272" t="b">
        <f>ISNUMBER(Table1[[#This Row],[Price / unit]])</f>
        <v>1</v>
      </c>
    </row>
    <row r="273" spans="1:3" x14ac:dyDescent="0.25">
      <c r="A273" t="s">
        <v>25</v>
      </c>
      <c r="B273" s="1">
        <v>57.04</v>
      </c>
      <c r="C273" t="b">
        <f>ISNUMBER(Table1[[#This Row],[Price / unit]])</f>
        <v>1</v>
      </c>
    </row>
    <row r="274" spans="1:3" x14ac:dyDescent="0.25">
      <c r="A274" t="s">
        <v>25</v>
      </c>
      <c r="B274" s="1">
        <v>54.36</v>
      </c>
      <c r="C274" t="b">
        <f>ISNUMBER(Table1[[#This Row],[Price / unit]])</f>
        <v>1</v>
      </c>
    </row>
    <row r="275" spans="1:3" x14ac:dyDescent="0.25">
      <c r="A275" t="s">
        <v>25</v>
      </c>
      <c r="B275" s="1">
        <v>65.95</v>
      </c>
      <c r="C275" t="b">
        <f>ISNUMBER(Table1[[#This Row],[Price / unit]])</f>
        <v>1</v>
      </c>
    </row>
    <row r="276" spans="1:3" x14ac:dyDescent="0.25">
      <c r="A276" t="s">
        <v>26</v>
      </c>
      <c r="B276" s="1">
        <v>83.77</v>
      </c>
      <c r="C276" t="b">
        <f>ISNUMBER(Table1[[#This Row],[Price / unit]])</f>
        <v>1</v>
      </c>
    </row>
    <row r="277" spans="1:3" x14ac:dyDescent="0.25">
      <c r="A277" t="s">
        <v>26</v>
      </c>
      <c r="B277" s="1">
        <v>83.7</v>
      </c>
      <c r="C277" t="b">
        <f>ISNUMBER(Table1[[#This Row],[Price / unit]])</f>
        <v>1</v>
      </c>
    </row>
    <row r="278" spans="1:3" x14ac:dyDescent="0.25">
      <c r="A278" t="s">
        <v>26</v>
      </c>
      <c r="B278" s="1">
        <v>84.05</v>
      </c>
      <c r="C278" t="b">
        <f>ISNUMBER(Table1[[#This Row],[Price / unit]])</f>
        <v>1</v>
      </c>
    </row>
    <row r="279" spans="1:3" x14ac:dyDescent="0.25">
      <c r="A279" t="s">
        <v>26</v>
      </c>
      <c r="B279" s="1">
        <v>83.75</v>
      </c>
      <c r="C279" t="b">
        <f>ISNUMBER(Table1[[#This Row],[Price / unit]])</f>
        <v>1</v>
      </c>
    </row>
    <row r="280" spans="1:3" x14ac:dyDescent="0.25">
      <c r="A280" t="s">
        <v>26</v>
      </c>
      <c r="B280" s="1">
        <v>83.46</v>
      </c>
      <c r="C280" t="b">
        <f>ISNUMBER(Table1[[#This Row],[Price / unit]])</f>
        <v>1</v>
      </c>
    </row>
    <row r="281" spans="1:3" x14ac:dyDescent="0.25">
      <c r="A281" t="s">
        <v>26</v>
      </c>
      <c r="B281" s="1">
        <v>83.8</v>
      </c>
      <c r="C281" t="b">
        <f>ISNUMBER(Table1[[#This Row],[Price / unit]])</f>
        <v>1</v>
      </c>
    </row>
    <row r="282" spans="1:3" x14ac:dyDescent="0.25">
      <c r="A282" t="s">
        <v>26</v>
      </c>
      <c r="B282" s="1">
        <v>83.88</v>
      </c>
      <c r="C282" t="b">
        <f>ISNUMBER(Table1[[#This Row],[Price / unit]])</f>
        <v>1</v>
      </c>
    </row>
    <row r="283" spans="1:3" x14ac:dyDescent="0.25">
      <c r="A283" t="s">
        <v>26</v>
      </c>
      <c r="B283" s="1">
        <v>83.55</v>
      </c>
      <c r="C283" t="b">
        <f>ISNUMBER(Table1[[#This Row],[Price / unit]])</f>
        <v>1</v>
      </c>
    </row>
    <row r="284" spans="1:3" x14ac:dyDescent="0.25">
      <c r="A284" t="s">
        <v>26</v>
      </c>
      <c r="B284" s="1">
        <v>83.78</v>
      </c>
      <c r="C284" t="b">
        <f>ISNUMBER(Table1[[#This Row],[Price / unit]])</f>
        <v>1</v>
      </c>
    </row>
    <row r="285" spans="1:3" x14ac:dyDescent="0.25">
      <c r="A285" t="s">
        <v>26</v>
      </c>
      <c r="B285" s="1">
        <v>83.49</v>
      </c>
      <c r="C285" t="b">
        <f>ISNUMBER(Table1[[#This Row],[Price / unit]])</f>
        <v>1</v>
      </c>
    </row>
    <row r="286" spans="1:3" x14ac:dyDescent="0.25">
      <c r="A286" t="s">
        <v>26</v>
      </c>
      <c r="B286" s="1">
        <v>83.75</v>
      </c>
      <c r="C286" t="b">
        <f>ISNUMBER(Table1[[#This Row],[Price / unit]])</f>
        <v>1</v>
      </c>
    </row>
    <row r="287" spans="1:3" x14ac:dyDescent="0.25">
      <c r="A287" t="s">
        <v>26</v>
      </c>
      <c r="B287" s="1">
        <v>83.78</v>
      </c>
      <c r="C287" t="b">
        <f>ISNUMBER(Table1[[#This Row],[Price / unit]])</f>
        <v>1</v>
      </c>
    </row>
    <row r="288" spans="1:3" x14ac:dyDescent="0.25">
      <c r="A288" t="s">
        <v>26</v>
      </c>
      <c r="B288" s="1">
        <v>84.34</v>
      </c>
      <c r="C288" t="b">
        <f>ISNUMBER(Table1[[#This Row],[Price / unit]])</f>
        <v>1</v>
      </c>
    </row>
    <row r="289" spans="1:3" x14ac:dyDescent="0.25">
      <c r="A289" t="s">
        <v>26</v>
      </c>
      <c r="B289" s="1">
        <v>100</v>
      </c>
      <c r="C289" t="b">
        <f>ISNUMBER(Table1[[#This Row],[Price / unit]])</f>
        <v>1</v>
      </c>
    </row>
    <row r="290" spans="1:3" x14ac:dyDescent="0.25">
      <c r="A290" t="s">
        <v>26</v>
      </c>
      <c r="B290" s="1">
        <v>100</v>
      </c>
      <c r="C290" t="b">
        <f>ISNUMBER(Table1[[#This Row],[Price / unit]])</f>
        <v>1</v>
      </c>
    </row>
    <row r="291" spans="1:3" x14ac:dyDescent="0.25">
      <c r="A291" t="s">
        <v>26</v>
      </c>
      <c r="B291" s="1">
        <v>100</v>
      </c>
      <c r="C291" t="b">
        <f>ISNUMBER(Table1[[#This Row],[Price / unit]])</f>
        <v>1</v>
      </c>
    </row>
    <row r="292" spans="1:3" x14ac:dyDescent="0.25">
      <c r="A292" t="s">
        <v>26</v>
      </c>
      <c r="B292" s="1">
        <v>100</v>
      </c>
      <c r="C292" t="b">
        <f>ISNUMBER(Table1[[#This Row],[Price / unit]])</f>
        <v>1</v>
      </c>
    </row>
    <row r="293" spans="1:3" x14ac:dyDescent="0.25">
      <c r="A293" t="s">
        <v>26</v>
      </c>
      <c r="B293" s="1">
        <v>100</v>
      </c>
      <c r="C293" t="b">
        <f>ISNUMBER(Table1[[#This Row],[Price / unit]])</f>
        <v>1</v>
      </c>
    </row>
    <row r="294" spans="1:3" x14ac:dyDescent="0.25">
      <c r="A294" t="s">
        <v>26</v>
      </c>
      <c r="B294" s="1">
        <v>100</v>
      </c>
      <c r="C294" t="b">
        <f>ISNUMBER(Table1[[#This Row],[Price / unit]])</f>
        <v>1</v>
      </c>
    </row>
    <row r="295" spans="1:3" x14ac:dyDescent="0.25">
      <c r="A295" t="s">
        <v>26</v>
      </c>
      <c r="B295" s="1">
        <v>100</v>
      </c>
      <c r="C295" t="b">
        <f>ISNUMBER(Table1[[#This Row],[Price / unit]])</f>
        <v>1</v>
      </c>
    </row>
    <row r="296" spans="1:3" x14ac:dyDescent="0.25">
      <c r="A296" t="s">
        <v>26</v>
      </c>
      <c r="B296" s="1">
        <v>99.9</v>
      </c>
      <c r="C296" t="b">
        <f>ISNUMBER(Table1[[#This Row],[Price / unit]])</f>
        <v>1</v>
      </c>
    </row>
    <row r="297" spans="1:3" x14ac:dyDescent="0.25">
      <c r="A297" t="s">
        <v>26</v>
      </c>
      <c r="B297" s="1">
        <v>100</v>
      </c>
      <c r="C297" t="b">
        <f>ISNUMBER(Table1[[#This Row],[Price / unit]])</f>
        <v>1</v>
      </c>
    </row>
    <row r="298" spans="1:3" x14ac:dyDescent="0.25">
      <c r="A298" t="s">
        <v>26</v>
      </c>
      <c r="B298" s="1">
        <v>100</v>
      </c>
      <c r="C298" t="b">
        <f>ISNUMBER(Table1[[#This Row],[Price / unit]])</f>
        <v>1</v>
      </c>
    </row>
    <row r="299" spans="1:3" x14ac:dyDescent="0.25">
      <c r="A299" t="s">
        <v>26</v>
      </c>
      <c r="B299" s="1">
        <v>100</v>
      </c>
      <c r="C299" t="b">
        <f>ISNUMBER(Table1[[#This Row],[Price / unit]])</f>
        <v>1</v>
      </c>
    </row>
    <row r="300" spans="1:3" x14ac:dyDescent="0.25">
      <c r="A300" t="s">
        <v>26</v>
      </c>
      <c r="B300" s="1">
        <v>100</v>
      </c>
      <c r="C300" t="b">
        <f>ISNUMBER(Table1[[#This Row],[Price / unit]])</f>
        <v>1</v>
      </c>
    </row>
    <row r="301" spans="1:3" x14ac:dyDescent="0.25">
      <c r="A301" t="s">
        <v>26</v>
      </c>
      <c r="B301" s="1">
        <v>100</v>
      </c>
      <c r="C301" t="b">
        <f>ISNUMBER(Table1[[#This Row],[Price / unit]])</f>
        <v>1</v>
      </c>
    </row>
    <row r="302" spans="1:3" x14ac:dyDescent="0.25">
      <c r="A302" t="s">
        <v>26</v>
      </c>
      <c r="B302" s="1">
        <v>100</v>
      </c>
      <c r="C302" t="b">
        <f>ISNUMBER(Table1[[#This Row],[Price / unit]])</f>
        <v>1</v>
      </c>
    </row>
    <row r="303" spans="1:3" x14ac:dyDescent="0.25">
      <c r="A303" t="s">
        <v>26</v>
      </c>
      <c r="B303" s="1">
        <v>96.17</v>
      </c>
      <c r="C303" t="b">
        <f>ISNUMBER(Table1[[#This Row],[Price / unit]])</f>
        <v>1</v>
      </c>
    </row>
    <row r="304" spans="1:3" x14ac:dyDescent="0.25">
      <c r="A304" t="s">
        <v>26</v>
      </c>
      <c r="B304" s="1">
        <v>83.88</v>
      </c>
      <c r="C304" t="b">
        <f>ISNUMBER(Table1[[#This Row],[Price / unit]])</f>
        <v>1</v>
      </c>
    </row>
    <row r="305" spans="1:3" x14ac:dyDescent="0.25">
      <c r="A305" t="s">
        <v>26</v>
      </c>
      <c r="B305" s="1">
        <v>84.62</v>
      </c>
      <c r="C305" t="b">
        <f>ISNUMBER(Table1[[#This Row],[Price / unit]])</f>
        <v>1</v>
      </c>
    </row>
    <row r="306" spans="1:3" x14ac:dyDescent="0.25">
      <c r="A306" t="s">
        <v>27</v>
      </c>
      <c r="B306" s="1">
        <v>65.5</v>
      </c>
      <c r="C306" t="b">
        <f>ISNUMBER(Table1[[#This Row],[Price / unit]])</f>
        <v>1</v>
      </c>
    </row>
    <row r="307" spans="1:3" x14ac:dyDescent="0.25">
      <c r="A307" t="s">
        <v>27</v>
      </c>
      <c r="B307" s="1">
        <v>62.08</v>
      </c>
      <c r="C307" t="b">
        <f>ISNUMBER(Table1[[#This Row],[Price / unit]])</f>
        <v>1</v>
      </c>
    </row>
    <row r="308" spans="1:3" x14ac:dyDescent="0.25">
      <c r="A308" t="s">
        <v>27</v>
      </c>
      <c r="B308" s="1">
        <v>60.3</v>
      </c>
      <c r="C308" t="b">
        <f>ISNUMBER(Table1[[#This Row],[Price / unit]])</f>
        <v>1</v>
      </c>
    </row>
    <row r="309" spans="1:3" x14ac:dyDescent="0.25">
      <c r="A309" t="s">
        <v>27</v>
      </c>
      <c r="B309" s="1">
        <v>75.78</v>
      </c>
      <c r="C309" t="b">
        <f>ISNUMBER(Table1[[#This Row],[Price / unit]])</f>
        <v>1</v>
      </c>
    </row>
    <row r="310" spans="1:3" x14ac:dyDescent="0.25">
      <c r="A310" t="s">
        <v>27</v>
      </c>
      <c r="B310" s="1">
        <v>83.46</v>
      </c>
      <c r="C310" t="b">
        <f>ISNUMBER(Table1[[#This Row],[Price / unit]])</f>
        <v>1</v>
      </c>
    </row>
    <row r="311" spans="1:3" x14ac:dyDescent="0.25">
      <c r="A311" t="s">
        <v>27</v>
      </c>
      <c r="B311" s="1">
        <v>66.12</v>
      </c>
      <c r="C311" t="b">
        <f>ISNUMBER(Table1[[#This Row],[Price / unit]])</f>
        <v>1</v>
      </c>
    </row>
    <row r="312" spans="1:3" x14ac:dyDescent="0.25">
      <c r="A312" t="s">
        <v>27</v>
      </c>
      <c r="B312" s="1">
        <v>69.86</v>
      </c>
      <c r="C312" t="b">
        <f>ISNUMBER(Table1[[#This Row],[Price / unit]])</f>
        <v>1</v>
      </c>
    </row>
    <row r="313" spans="1:3" x14ac:dyDescent="0.25">
      <c r="A313" t="s">
        <v>27</v>
      </c>
      <c r="B313" s="1">
        <v>76.81</v>
      </c>
      <c r="C313" t="b">
        <f>ISNUMBER(Table1[[#This Row],[Price / unit]])</f>
        <v>1</v>
      </c>
    </row>
    <row r="314" spans="1:3" x14ac:dyDescent="0.25">
      <c r="A314" t="s">
        <v>27</v>
      </c>
      <c r="B314" s="1">
        <v>71.63</v>
      </c>
      <c r="C314" t="b">
        <f>ISNUMBER(Table1[[#This Row],[Price / unit]])</f>
        <v>1</v>
      </c>
    </row>
    <row r="315" spans="1:3" x14ac:dyDescent="0.25">
      <c r="A315" t="s">
        <v>28</v>
      </c>
      <c r="B315" s="1">
        <v>96.46</v>
      </c>
      <c r="C315" t="b">
        <f>ISNUMBER(Table1[[#This Row],[Price / unit]])</f>
        <v>1</v>
      </c>
    </row>
    <row r="316" spans="1:3" x14ac:dyDescent="0.25">
      <c r="A316" t="s">
        <v>28</v>
      </c>
      <c r="B316" s="1">
        <v>77.87</v>
      </c>
      <c r="C316" t="b">
        <f>ISNUMBER(Table1[[#This Row],[Price / unit]])</f>
        <v>1</v>
      </c>
    </row>
    <row r="317" spans="1:3" x14ac:dyDescent="0.25">
      <c r="A317" t="s">
        <v>28</v>
      </c>
      <c r="B317" s="1">
        <v>90.37</v>
      </c>
      <c r="C317" t="b">
        <f>ISNUMBER(Table1[[#This Row],[Price / unit]])</f>
        <v>1</v>
      </c>
    </row>
    <row r="318" spans="1:3" x14ac:dyDescent="0.25">
      <c r="A318" t="s">
        <v>28</v>
      </c>
      <c r="B318" s="1">
        <v>90.5</v>
      </c>
      <c r="C318" t="b">
        <f>ISNUMBER(Table1[[#This Row],[Price / unit]])</f>
        <v>1</v>
      </c>
    </row>
    <row r="319" spans="1:3" x14ac:dyDescent="0.25">
      <c r="A319" t="s">
        <v>28</v>
      </c>
      <c r="B319" s="1">
        <v>96.12</v>
      </c>
      <c r="C319" t="b">
        <f>ISNUMBER(Table1[[#This Row],[Price / unit]])</f>
        <v>1</v>
      </c>
    </row>
    <row r="320" spans="1:3" x14ac:dyDescent="0.25">
      <c r="A320" t="s">
        <v>28</v>
      </c>
      <c r="B320" s="1">
        <v>93.64</v>
      </c>
      <c r="C320" t="b">
        <f>ISNUMBER(Table1[[#This Row],[Price / unit]])</f>
        <v>1</v>
      </c>
    </row>
    <row r="321" spans="1:3" x14ac:dyDescent="0.25">
      <c r="A321" t="s">
        <v>28</v>
      </c>
      <c r="B321" s="1">
        <v>100</v>
      </c>
      <c r="C321" t="b">
        <f>ISNUMBER(Table1[[#This Row],[Price / unit]])</f>
        <v>1</v>
      </c>
    </row>
    <row r="322" spans="1:3" x14ac:dyDescent="0.25">
      <c r="A322" t="s">
        <v>29</v>
      </c>
      <c r="B322" s="1">
        <v>94.88</v>
      </c>
      <c r="C322" t="b">
        <f>ISNUMBER(Table1[[#This Row],[Price / unit]])</f>
        <v>1</v>
      </c>
    </row>
    <row r="323" spans="1:3" x14ac:dyDescent="0.25">
      <c r="A323" t="s">
        <v>29</v>
      </c>
      <c r="B323" s="1">
        <v>95.2</v>
      </c>
      <c r="C323" t="b">
        <f>ISNUMBER(Table1[[#This Row],[Price / unit]])</f>
        <v>1</v>
      </c>
    </row>
    <row r="324" spans="1:3" x14ac:dyDescent="0.25">
      <c r="A324" t="s">
        <v>29</v>
      </c>
      <c r="B324" s="1">
        <v>94.74</v>
      </c>
      <c r="C324" t="b">
        <f>ISNUMBER(Table1[[#This Row],[Price / unit]])</f>
        <v>1</v>
      </c>
    </row>
    <row r="325" spans="1:3" x14ac:dyDescent="0.25">
      <c r="A325" t="s">
        <v>29</v>
      </c>
      <c r="B325" s="1">
        <v>94.58</v>
      </c>
      <c r="C325" t="b">
        <f>ISNUMBER(Table1[[#This Row],[Price / unit]])</f>
        <v>1</v>
      </c>
    </row>
    <row r="326" spans="1:3" x14ac:dyDescent="0.25">
      <c r="A326" t="s">
        <v>29</v>
      </c>
      <c r="B326" s="1">
        <v>100</v>
      </c>
      <c r="C326" t="b">
        <f>ISNUMBER(Table1[[#This Row],[Price / unit]])</f>
        <v>1</v>
      </c>
    </row>
    <row r="327" spans="1:3" x14ac:dyDescent="0.25">
      <c r="A327" t="s">
        <v>30</v>
      </c>
      <c r="B327" s="1">
        <v>61.99</v>
      </c>
      <c r="C327" t="b">
        <f>ISNUMBER(Table1[[#This Row],[Price / unit]])</f>
        <v>1</v>
      </c>
    </row>
    <row r="328" spans="1:3" x14ac:dyDescent="0.25">
      <c r="A328" t="s">
        <v>31</v>
      </c>
      <c r="B328" s="1">
        <v>80.53</v>
      </c>
      <c r="C328" t="b">
        <f>ISNUMBER(Table1[[#This Row],[Price / unit]])</f>
        <v>1</v>
      </c>
    </row>
    <row r="329" spans="1:3" x14ac:dyDescent="0.25">
      <c r="A329" t="s">
        <v>31</v>
      </c>
      <c r="B329" s="1">
        <v>89.84</v>
      </c>
      <c r="C329" t="b">
        <f>ISNUMBER(Table1[[#This Row],[Price / unit]])</f>
        <v>1</v>
      </c>
    </row>
    <row r="330" spans="1:3" x14ac:dyDescent="0.25">
      <c r="A330" t="s">
        <v>31</v>
      </c>
      <c r="B330" s="1">
        <v>81.37</v>
      </c>
      <c r="C330" t="b">
        <f>ISNUMBER(Table1[[#This Row],[Price / unit]])</f>
        <v>1</v>
      </c>
    </row>
    <row r="331" spans="1:3" x14ac:dyDescent="0.25">
      <c r="A331" t="s">
        <v>32</v>
      </c>
      <c r="B331" s="1">
        <v>100</v>
      </c>
      <c r="C331" t="b">
        <f>ISNUMBER(Table1[[#This Row],[Price / unit]])</f>
        <v>1</v>
      </c>
    </row>
    <row r="332" spans="1:3" x14ac:dyDescent="0.25">
      <c r="A332" t="s">
        <v>32</v>
      </c>
      <c r="B332" s="1">
        <v>88.24</v>
      </c>
      <c r="C332" t="b">
        <f>ISNUMBER(Table1[[#This Row],[Price / unit]])</f>
        <v>1</v>
      </c>
    </row>
    <row r="333" spans="1:3" x14ac:dyDescent="0.25">
      <c r="A333" t="s">
        <v>32</v>
      </c>
      <c r="B333" s="1">
        <v>74.489999999999995</v>
      </c>
      <c r="C333" t="b">
        <f>ISNUMBER(Table1[[#This Row],[Price / unit]])</f>
        <v>1</v>
      </c>
    </row>
    <row r="334" spans="1:3" x14ac:dyDescent="0.25">
      <c r="A334" t="s">
        <v>33</v>
      </c>
      <c r="B334" s="1">
        <v>33.33</v>
      </c>
      <c r="C334" t="b">
        <f>ISNUMBER(Table1[[#This Row],[Price / unit]])</f>
        <v>1</v>
      </c>
    </row>
    <row r="335" spans="1:3" x14ac:dyDescent="0.25">
      <c r="A335" t="s">
        <v>33</v>
      </c>
      <c r="B335" s="1">
        <v>43.98</v>
      </c>
      <c r="C335" t="b">
        <f>ISNUMBER(Table1[[#This Row],[Price / unit]])</f>
        <v>1</v>
      </c>
    </row>
    <row r="336" spans="1:3" x14ac:dyDescent="0.25">
      <c r="A336" t="s">
        <v>33</v>
      </c>
      <c r="B336" s="1">
        <v>55.65</v>
      </c>
      <c r="C336" t="b">
        <f>ISNUMBER(Table1[[#This Row],[Price / unit]])</f>
        <v>1</v>
      </c>
    </row>
    <row r="337" spans="1:3" x14ac:dyDescent="0.25">
      <c r="A337" t="s">
        <v>35</v>
      </c>
      <c r="B337" s="1">
        <v>81.7</v>
      </c>
      <c r="C337" t="b">
        <f>ISNUMBER(Table1[[#This Row],[Price / unit]])</f>
        <v>1</v>
      </c>
    </row>
    <row r="338" spans="1:3" x14ac:dyDescent="0.25">
      <c r="A338" t="s">
        <v>35</v>
      </c>
      <c r="B338" s="1">
        <v>82.43</v>
      </c>
      <c r="C338" t="b">
        <f>ISNUMBER(Table1[[#This Row],[Price / unit]])</f>
        <v>1</v>
      </c>
    </row>
    <row r="339" spans="1:3" x14ac:dyDescent="0.25">
      <c r="A339" t="s">
        <v>36</v>
      </c>
      <c r="B339" s="1">
        <v>80.489999999999995</v>
      </c>
      <c r="C339" t="b">
        <f>ISNUMBER(Table1[[#This Row],[Price / unit]])</f>
        <v>1</v>
      </c>
    </row>
    <row r="340" spans="1:3" x14ac:dyDescent="0.25">
      <c r="A340" t="s">
        <v>36</v>
      </c>
      <c r="B340" s="1">
        <v>80.38</v>
      </c>
      <c r="C340" t="b">
        <f>ISNUMBER(Table1[[#This Row],[Price / unit]])</f>
        <v>1</v>
      </c>
    </row>
    <row r="341" spans="1:3" x14ac:dyDescent="0.25">
      <c r="A341" t="s">
        <v>36</v>
      </c>
      <c r="B341" s="1">
        <v>86.42</v>
      </c>
      <c r="C341" t="b">
        <f>ISNUMBER(Table1[[#This Row],[Price / unit]])</f>
        <v>1</v>
      </c>
    </row>
    <row r="342" spans="1:3" x14ac:dyDescent="0.25">
      <c r="A342" t="s">
        <v>37</v>
      </c>
      <c r="B342" s="1">
        <v>86.05</v>
      </c>
      <c r="C342" t="b">
        <f>ISNUMBER(Table1[[#This Row],[Price / unit]])</f>
        <v>1</v>
      </c>
    </row>
    <row r="343" spans="1:3" x14ac:dyDescent="0.25">
      <c r="A343" t="s">
        <v>37</v>
      </c>
      <c r="B343" s="1">
        <v>85.75</v>
      </c>
      <c r="C343" t="b">
        <f>ISNUMBER(Table1[[#This Row],[Price / unit]])</f>
        <v>1</v>
      </c>
    </row>
    <row r="344" spans="1:3" x14ac:dyDescent="0.25">
      <c r="A344" t="s">
        <v>37</v>
      </c>
      <c r="B344" s="1">
        <v>92.57</v>
      </c>
      <c r="C344" t="b">
        <f>ISNUMBER(Table1[[#This Row],[Price / unit]])</f>
        <v>1</v>
      </c>
    </row>
    <row r="345" spans="1:3" x14ac:dyDescent="0.25">
      <c r="A345" t="s">
        <v>38</v>
      </c>
      <c r="B345" s="1">
        <v>49.36</v>
      </c>
      <c r="C345" t="b">
        <f>ISNUMBER(Table1[[#This Row],[Price / unit]])</f>
        <v>1</v>
      </c>
    </row>
    <row r="346" spans="1:3" x14ac:dyDescent="0.25">
      <c r="A346" t="s">
        <v>38</v>
      </c>
      <c r="B346" s="1">
        <v>73.14</v>
      </c>
      <c r="C346" t="b">
        <f>ISNUMBER(Table1[[#This Row],[Price / unit]])</f>
        <v>1</v>
      </c>
    </row>
    <row r="347" spans="1:3" x14ac:dyDescent="0.25">
      <c r="A347" t="s">
        <v>38</v>
      </c>
      <c r="B347" s="1">
        <v>48.9</v>
      </c>
      <c r="C347" t="b">
        <f>ISNUMBER(Table1[[#This Row],[Price / unit]])</f>
        <v>1</v>
      </c>
    </row>
    <row r="348" spans="1:3" x14ac:dyDescent="0.25">
      <c r="A348" t="s">
        <v>38</v>
      </c>
      <c r="B348" s="1">
        <v>76.7</v>
      </c>
      <c r="C348" t="b">
        <f>ISNUMBER(Table1[[#This Row],[Price / unit]])</f>
        <v>1</v>
      </c>
    </row>
    <row r="349" spans="1:3" x14ac:dyDescent="0.25">
      <c r="A349" t="s">
        <v>38</v>
      </c>
      <c r="B349" s="1">
        <v>49.38</v>
      </c>
      <c r="C349" t="b">
        <f>ISNUMBER(Table1[[#This Row],[Price / unit]])</f>
        <v>1</v>
      </c>
    </row>
    <row r="350" spans="1:3" x14ac:dyDescent="0.25">
      <c r="A350" t="s">
        <v>38</v>
      </c>
      <c r="B350" s="1">
        <v>69.62</v>
      </c>
      <c r="C350" t="b">
        <f>ISNUMBER(Table1[[#This Row],[Price / unit]])</f>
        <v>1</v>
      </c>
    </row>
    <row r="351" spans="1:3" x14ac:dyDescent="0.25">
      <c r="A351" t="s">
        <v>38</v>
      </c>
      <c r="B351" s="1">
        <v>45.38</v>
      </c>
      <c r="C351" t="b">
        <f>ISNUMBER(Table1[[#This Row],[Price / unit]])</f>
        <v>1</v>
      </c>
    </row>
    <row r="352" spans="1:3" x14ac:dyDescent="0.25">
      <c r="A352" t="s">
        <v>38</v>
      </c>
      <c r="B352" s="1">
        <v>66.61</v>
      </c>
      <c r="C352" t="b">
        <f>ISNUMBER(Table1[[#This Row],[Price / unit]])</f>
        <v>1</v>
      </c>
    </row>
    <row r="353" spans="1:3" x14ac:dyDescent="0.25">
      <c r="A353" t="s">
        <v>39</v>
      </c>
      <c r="B353" s="1">
        <v>74.459999999999994</v>
      </c>
      <c r="C353" t="b">
        <f>ISNUMBER(Table1[[#This Row],[Price / unit]])</f>
        <v>1</v>
      </c>
    </row>
    <row r="354" spans="1:3" x14ac:dyDescent="0.25">
      <c r="A354" t="s">
        <v>39</v>
      </c>
      <c r="B354" s="1">
        <v>75.19</v>
      </c>
      <c r="C354" t="b">
        <f>ISNUMBER(Table1[[#This Row],[Price / unit]])</f>
        <v>1</v>
      </c>
    </row>
    <row r="355" spans="1:3" x14ac:dyDescent="0.25">
      <c r="A355" t="s">
        <v>40</v>
      </c>
      <c r="B355" s="1">
        <v>91.33</v>
      </c>
      <c r="C355" t="b">
        <f>ISNUMBER(Table1[[#This Row],[Price / unit]])</f>
        <v>1</v>
      </c>
    </row>
    <row r="356" spans="1:3" x14ac:dyDescent="0.25">
      <c r="A356" t="s">
        <v>41</v>
      </c>
      <c r="B356" s="1">
        <v>68.27</v>
      </c>
      <c r="C356" t="b">
        <f>ISNUMBER(Table1[[#This Row],[Price / unit]])</f>
        <v>1</v>
      </c>
    </row>
    <row r="357" spans="1:3" x14ac:dyDescent="0.25">
      <c r="A357" t="s">
        <v>41</v>
      </c>
      <c r="B357" s="1">
        <v>68.23</v>
      </c>
      <c r="C357" t="b">
        <f>ISNUMBER(Table1[[#This Row],[Price / unit]])</f>
        <v>1</v>
      </c>
    </row>
    <row r="358" spans="1:3" x14ac:dyDescent="0.25">
      <c r="A358" t="s">
        <v>41</v>
      </c>
      <c r="B358" s="1">
        <v>68.040000000000006</v>
      </c>
      <c r="C358" t="b">
        <f>ISNUMBER(Table1[[#This Row],[Price / unit]])</f>
        <v>1</v>
      </c>
    </row>
    <row r="359" spans="1:3" x14ac:dyDescent="0.25">
      <c r="A359" t="s">
        <v>41</v>
      </c>
      <c r="B359" s="1">
        <v>67.900000000000006</v>
      </c>
      <c r="C359" t="b">
        <f>ISNUMBER(Table1[[#This Row],[Price / unit]])</f>
        <v>1</v>
      </c>
    </row>
    <row r="360" spans="1:3" x14ac:dyDescent="0.25">
      <c r="A360" t="s">
        <v>41</v>
      </c>
      <c r="B360" s="1">
        <v>68.66</v>
      </c>
      <c r="C360" t="b">
        <f>ISNUMBER(Table1[[#This Row],[Price / unit]])</f>
        <v>1</v>
      </c>
    </row>
    <row r="361" spans="1:3" x14ac:dyDescent="0.25">
      <c r="A361" t="s">
        <v>41</v>
      </c>
      <c r="B361" s="1">
        <v>67.739999999999995</v>
      </c>
      <c r="C361" t="b">
        <f>ISNUMBER(Table1[[#This Row],[Price / unit]])</f>
        <v>1</v>
      </c>
    </row>
    <row r="362" spans="1:3" x14ac:dyDescent="0.25">
      <c r="A362" t="s">
        <v>41</v>
      </c>
      <c r="B362" s="1">
        <v>68.06</v>
      </c>
      <c r="C362" t="b">
        <f>ISNUMBER(Table1[[#This Row],[Price / unit]])</f>
        <v>1</v>
      </c>
    </row>
    <row r="363" spans="1:3" x14ac:dyDescent="0.25">
      <c r="A363" t="s">
        <v>41</v>
      </c>
      <c r="B363" s="1">
        <v>68.02</v>
      </c>
      <c r="C363" t="b">
        <f>ISNUMBER(Table1[[#This Row],[Price / unit]])</f>
        <v>1</v>
      </c>
    </row>
    <row r="364" spans="1:3" x14ac:dyDescent="0.25">
      <c r="A364" t="s">
        <v>41</v>
      </c>
      <c r="B364" s="1">
        <v>68.13</v>
      </c>
      <c r="C364" t="b">
        <f>ISNUMBER(Table1[[#This Row],[Price / unit]])</f>
        <v>1</v>
      </c>
    </row>
    <row r="365" spans="1:3" x14ac:dyDescent="0.25">
      <c r="A365" t="s">
        <v>41</v>
      </c>
      <c r="B365" s="1">
        <v>68.069999999999993</v>
      </c>
      <c r="C365" t="b">
        <f>ISNUMBER(Table1[[#This Row],[Price / unit]])</f>
        <v>1</v>
      </c>
    </row>
    <row r="366" spans="1:3" x14ac:dyDescent="0.25">
      <c r="A366" t="s">
        <v>41</v>
      </c>
      <c r="B366" s="1">
        <v>67.98</v>
      </c>
      <c r="C366" t="b">
        <f>ISNUMBER(Table1[[#This Row],[Price / unit]])</f>
        <v>1</v>
      </c>
    </row>
    <row r="367" spans="1:3" x14ac:dyDescent="0.25">
      <c r="A367" t="s">
        <v>41</v>
      </c>
      <c r="B367" s="1">
        <v>67.459999999999994</v>
      </c>
      <c r="C367" t="b">
        <f>ISNUMBER(Table1[[#This Row],[Price / unit]])</f>
        <v>1</v>
      </c>
    </row>
    <row r="368" spans="1:3" x14ac:dyDescent="0.25">
      <c r="A368" t="s">
        <v>41</v>
      </c>
      <c r="B368" s="1">
        <v>67.84</v>
      </c>
      <c r="C368" t="b">
        <f>ISNUMBER(Table1[[#This Row],[Price / unit]])</f>
        <v>1</v>
      </c>
    </row>
    <row r="369" spans="1:3" x14ac:dyDescent="0.25">
      <c r="A369" t="s">
        <v>41</v>
      </c>
      <c r="B369" s="1">
        <v>69.75</v>
      </c>
      <c r="C369" t="b">
        <f>ISNUMBER(Table1[[#This Row],[Price / unit]])</f>
        <v>1</v>
      </c>
    </row>
    <row r="370" spans="1:3" x14ac:dyDescent="0.25">
      <c r="A370" t="s">
        <v>41</v>
      </c>
      <c r="B370" s="1">
        <v>71.28</v>
      </c>
      <c r="C370" t="b">
        <f>ISNUMBER(Table1[[#This Row],[Price / unit]])</f>
        <v>1</v>
      </c>
    </row>
    <row r="371" spans="1:3" x14ac:dyDescent="0.25">
      <c r="A371" t="s">
        <v>41</v>
      </c>
      <c r="B371" s="1">
        <v>69.739999999999995</v>
      </c>
      <c r="C371" t="b">
        <f>ISNUMBER(Table1[[#This Row],[Price / unit]])</f>
        <v>1</v>
      </c>
    </row>
    <row r="372" spans="1:3" x14ac:dyDescent="0.25">
      <c r="A372" t="s">
        <v>41</v>
      </c>
      <c r="B372" s="1">
        <v>69.39</v>
      </c>
      <c r="C372" t="b">
        <f>ISNUMBER(Table1[[#This Row],[Price / unit]])</f>
        <v>1</v>
      </c>
    </row>
    <row r="373" spans="1:3" x14ac:dyDescent="0.25">
      <c r="A373" t="s">
        <v>41</v>
      </c>
      <c r="B373" s="1">
        <v>69.25</v>
      </c>
      <c r="C373" t="b">
        <f>ISNUMBER(Table1[[#This Row],[Price / unit]])</f>
        <v>1</v>
      </c>
    </row>
    <row r="374" spans="1:3" x14ac:dyDescent="0.25">
      <c r="A374" t="s">
        <v>41</v>
      </c>
      <c r="B374" s="1">
        <v>69.56</v>
      </c>
      <c r="C374" t="b">
        <f>ISNUMBER(Table1[[#This Row],[Price / unit]])</f>
        <v>1</v>
      </c>
    </row>
    <row r="375" spans="1:3" x14ac:dyDescent="0.25">
      <c r="A375" t="s">
        <v>41</v>
      </c>
      <c r="B375" s="1">
        <v>69.650000000000006</v>
      </c>
      <c r="C375" t="b">
        <f>ISNUMBER(Table1[[#This Row],[Price / unit]])</f>
        <v>1</v>
      </c>
    </row>
    <row r="376" spans="1:3" x14ac:dyDescent="0.25">
      <c r="A376" t="s">
        <v>41</v>
      </c>
      <c r="B376" s="1">
        <v>68.5</v>
      </c>
      <c r="C376" t="b">
        <f>ISNUMBER(Table1[[#This Row],[Price / unit]])</f>
        <v>1</v>
      </c>
    </row>
    <row r="377" spans="1:3" x14ac:dyDescent="0.25">
      <c r="A377" t="s">
        <v>41</v>
      </c>
      <c r="B377" s="1">
        <v>68.48</v>
      </c>
      <c r="C377" t="b">
        <f>ISNUMBER(Table1[[#This Row],[Price / unit]])</f>
        <v>1</v>
      </c>
    </row>
    <row r="378" spans="1:3" x14ac:dyDescent="0.25">
      <c r="A378" t="s">
        <v>41</v>
      </c>
      <c r="B378" s="1">
        <v>68.8</v>
      </c>
      <c r="C378" t="b">
        <f>ISNUMBER(Table1[[#This Row],[Price / unit]])</f>
        <v>1</v>
      </c>
    </row>
    <row r="379" spans="1:3" x14ac:dyDescent="0.25">
      <c r="A379" t="s">
        <v>41</v>
      </c>
      <c r="B379" s="1">
        <v>69.290000000000006</v>
      </c>
      <c r="C379" t="b">
        <f>ISNUMBER(Table1[[#This Row],[Price / unit]])</f>
        <v>1</v>
      </c>
    </row>
    <row r="380" spans="1:3" x14ac:dyDescent="0.25">
      <c r="A380" t="s">
        <v>41</v>
      </c>
      <c r="B380" s="1">
        <v>69.02</v>
      </c>
      <c r="C380" t="b">
        <f>ISNUMBER(Table1[[#This Row],[Price / unit]])</f>
        <v>1</v>
      </c>
    </row>
    <row r="381" spans="1:3" x14ac:dyDescent="0.25">
      <c r="A381" t="s">
        <v>41</v>
      </c>
      <c r="B381" s="1">
        <v>68.83</v>
      </c>
      <c r="C381" t="b">
        <f>ISNUMBER(Table1[[#This Row],[Price / unit]])</f>
        <v>1</v>
      </c>
    </row>
    <row r="382" spans="1:3" x14ac:dyDescent="0.25">
      <c r="A382" t="s">
        <v>41</v>
      </c>
      <c r="B382" s="1">
        <v>68.34</v>
      </c>
      <c r="C382" t="b">
        <f>ISNUMBER(Table1[[#This Row],[Price / unit]])</f>
        <v>1</v>
      </c>
    </row>
    <row r="383" spans="1:3" x14ac:dyDescent="0.25">
      <c r="A383" t="s">
        <v>41</v>
      </c>
      <c r="B383" s="1">
        <v>69.52</v>
      </c>
      <c r="C383" t="b">
        <f>ISNUMBER(Table1[[#This Row],[Price / unit]])</f>
        <v>1</v>
      </c>
    </row>
    <row r="384" spans="1:3" x14ac:dyDescent="0.25">
      <c r="A384" t="s">
        <v>41</v>
      </c>
      <c r="B384" s="1">
        <v>69.42</v>
      </c>
      <c r="C384" t="b">
        <f>ISNUMBER(Table1[[#This Row],[Price / unit]])</f>
        <v>1</v>
      </c>
    </row>
    <row r="385" spans="1:3" x14ac:dyDescent="0.25">
      <c r="A385" t="s">
        <v>41</v>
      </c>
      <c r="B385" s="1">
        <v>69.44</v>
      </c>
      <c r="C385" t="b">
        <f>ISNUMBER(Table1[[#This Row],[Price / unit]])</f>
        <v>1</v>
      </c>
    </row>
    <row r="386" spans="1:3" x14ac:dyDescent="0.25">
      <c r="A386" t="s">
        <v>41</v>
      </c>
      <c r="B386" s="1">
        <v>69.11</v>
      </c>
      <c r="C386" t="b">
        <f>ISNUMBER(Table1[[#This Row],[Price / unit]])</f>
        <v>1</v>
      </c>
    </row>
    <row r="387" spans="1:3" x14ac:dyDescent="0.25">
      <c r="A387" t="s">
        <v>42</v>
      </c>
      <c r="B387" s="1">
        <v>88.34</v>
      </c>
      <c r="C387" t="b">
        <f>ISNUMBER(Table1[[#This Row],[Price / unit]])</f>
        <v>1</v>
      </c>
    </row>
    <row r="388" spans="1:3" x14ac:dyDescent="0.25">
      <c r="A388" t="s">
        <v>42</v>
      </c>
      <c r="B388" s="1">
        <v>95.01</v>
      </c>
      <c r="C388" t="b">
        <f>ISNUMBER(Table1[[#This Row],[Price / unit]])</f>
        <v>1</v>
      </c>
    </row>
    <row r="389" spans="1:3" x14ac:dyDescent="0.25">
      <c r="A389" t="s">
        <v>42</v>
      </c>
      <c r="B389" s="1">
        <v>89.53</v>
      </c>
      <c r="C389" t="b">
        <f>ISNUMBER(Table1[[#This Row],[Price / unit]])</f>
        <v>1</v>
      </c>
    </row>
    <row r="390" spans="1:3" x14ac:dyDescent="0.25">
      <c r="A390" t="s">
        <v>43</v>
      </c>
      <c r="B390" s="1">
        <v>88.25</v>
      </c>
      <c r="C390" t="b">
        <f>ISNUMBER(Table1[[#This Row],[Price / unit]])</f>
        <v>1</v>
      </c>
    </row>
    <row r="391" spans="1:3" x14ac:dyDescent="0.25">
      <c r="A391" t="s">
        <v>43</v>
      </c>
      <c r="B391" s="1">
        <v>92.66</v>
      </c>
      <c r="C391" t="b">
        <f>ISNUMBER(Table1[[#This Row],[Price / unit]])</f>
        <v>1</v>
      </c>
    </row>
    <row r="392" spans="1:3" x14ac:dyDescent="0.25">
      <c r="A392" t="s">
        <v>43</v>
      </c>
      <c r="B392" s="1">
        <v>90.76</v>
      </c>
      <c r="C392" t="b">
        <f>ISNUMBER(Table1[[#This Row],[Price / unit]])</f>
        <v>1</v>
      </c>
    </row>
    <row r="393" spans="1:3" x14ac:dyDescent="0.25">
      <c r="A393" t="s">
        <v>44</v>
      </c>
      <c r="B393" s="1">
        <v>61.77</v>
      </c>
      <c r="C393" t="b">
        <f>ISNUMBER(Table1[[#This Row],[Price / unit]])</f>
        <v>1</v>
      </c>
    </row>
    <row r="394" spans="1:3" x14ac:dyDescent="0.25">
      <c r="A394" t="s">
        <v>45</v>
      </c>
      <c r="B394" s="1">
        <v>100</v>
      </c>
      <c r="C394" t="b">
        <f>ISNUMBER(Table1[[#This Row],[Price / unit]])</f>
        <v>1</v>
      </c>
    </row>
    <row r="395" spans="1:3" x14ac:dyDescent="0.25">
      <c r="A395" t="s">
        <v>45</v>
      </c>
      <c r="B395" s="1">
        <v>100</v>
      </c>
      <c r="C395" t="b">
        <f>ISNUMBER(Table1[[#This Row],[Price / unit]])</f>
        <v>1</v>
      </c>
    </row>
    <row r="396" spans="1:3" x14ac:dyDescent="0.25">
      <c r="A396" t="s">
        <v>45</v>
      </c>
      <c r="B396" s="1">
        <v>100</v>
      </c>
      <c r="C396" t="b">
        <f>ISNUMBER(Table1[[#This Row],[Price / unit]])</f>
        <v>1</v>
      </c>
    </row>
    <row r="397" spans="1:3" x14ac:dyDescent="0.25">
      <c r="A397" t="s">
        <v>45</v>
      </c>
      <c r="B397" s="1">
        <v>100</v>
      </c>
      <c r="C397" t="b">
        <f>ISNUMBER(Table1[[#This Row],[Price / unit]])</f>
        <v>1</v>
      </c>
    </row>
    <row r="398" spans="1:3" x14ac:dyDescent="0.25">
      <c r="A398" t="s">
        <v>45</v>
      </c>
      <c r="B398" s="1">
        <v>88.32</v>
      </c>
      <c r="C398" t="b">
        <f>ISNUMBER(Table1[[#This Row],[Price / unit]])</f>
        <v>1</v>
      </c>
    </row>
    <row r="399" spans="1:3" x14ac:dyDescent="0.25">
      <c r="A399" t="s">
        <v>46</v>
      </c>
      <c r="B399" s="1">
        <v>91.74</v>
      </c>
      <c r="C399" t="b">
        <f>ISNUMBER(Table1[[#This Row],[Price / unit]])</f>
        <v>1</v>
      </c>
    </row>
    <row r="400" spans="1:3" x14ac:dyDescent="0.25">
      <c r="A400" t="s">
        <v>46</v>
      </c>
      <c r="B400" s="1">
        <v>90.18</v>
      </c>
      <c r="C400" t="b">
        <f>ISNUMBER(Table1[[#This Row],[Price / unit]])</f>
        <v>1</v>
      </c>
    </row>
    <row r="401" spans="1:3" x14ac:dyDescent="0.25">
      <c r="A401" t="s">
        <v>4</v>
      </c>
      <c r="B401" s="1">
        <v>92.45</v>
      </c>
      <c r="C401" t="b">
        <f>ISNUMBER(Table1[[#This Row],[Price / unit]])</f>
        <v>1</v>
      </c>
    </row>
    <row r="402" spans="1:3" x14ac:dyDescent="0.25">
      <c r="A402" t="s">
        <v>4</v>
      </c>
      <c r="B402" s="1">
        <v>84.16</v>
      </c>
      <c r="C402" t="b">
        <f>ISNUMBER(Table1[[#This Row],[Price / unit]])</f>
        <v>1</v>
      </c>
    </row>
    <row r="403" spans="1:3" x14ac:dyDescent="0.25">
      <c r="A403" t="s">
        <v>47</v>
      </c>
      <c r="B403" s="1">
        <v>59.35</v>
      </c>
      <c r="C403" t="b">
        <f>ISNUMBER(Table1[[#This Row],[Price / unit]])</f>
        <v>1</v>
      </c>
    </row>
    <row r="404" spans="1:3" x14ac:dyDescent="0.25">
      <c r="A404" t="s">
        <v>47</v>
      </c>
      <c r="B404" s="1">
        <v>70.5</v>
      </c>
      <c r="C404" t="b">
        <f>ISNUMBER(Table1[[#This Row],[Price / unit]])</f>
        <v>1</v>
      </c>
    </row>
    <row r="405" spans="1:3" x14ac:dyDescent="0.25">
      <c r="A405" t="s">
        <v>24</v>
      </c>
      <c r="B405" s="1">
        <v>65.92</v>
      </c>
      <c r="C405" t="b">
        <f>ISNUMBER(Table1[[#This Row],[Price / unit]])</f>
        <v>1</v>
      </c>
    </row>
    <row r="406" spans="1:3" x14ac:dyDescent="0.25">
      <c r="A406" t="s">
        <v>24</v>
      </c>
      <c r="B406" s="1">
        <v>88.32</v>
      </c>
      <c r="C406" t="b">
        <f>ISNUMBER(Table1[[#This Row],[Price / unit]])</f>
        <v>1</v>
      </c>
    </row>
    <row r="407" spans="1:3" x14ac:dyDescent="0.25">
      <c r="A407" t="s">
        <v>8</v>
      </c>
      <c r="B407" s="1">
        <v>93.64</v>
      </c>
      <c r="C407" t="b">
        <f>ISNUMBER(Table1[[#This Row],[Price / unit]])</f>
        <v>1</v>
      </c>
    </row>
    <row r="408" spans="1:3" x14ac:dyDescent="0.25">
      <c r="A408" t="s">
        <v>8</v>
      </c>
      <c r="B408" s="1">
        <v>93.23</v>
      </c>
      <c r="C408" t="b">
        <f>ISNUMBER(Table1[[#This Row],[Price / unit]])</f>
        <v>1</v>
      </c>
    </row>
    <row r="409" spans="1:3" x14ac:dyDescent="0.25">
      <c r="A409" t="s">
        <v>8</v>
      </c>
      <c r="B409" s="1">
        <v>93.22</v>
      </c>
      <c r="C409" t="b">
        <f>ISNUMBER(Table1[[#This Row],[Price / unit]])</f>
        <v>1</v>
      </c>
    </row>
    <row r="410" spans="1:3" x14ac:dyDescent="0.25">
      <c r="A410" t="s">
        <v>8</v>
      </c>
      <c r="B410" s="1">
        <v>93.59</v>
      </c>
      <c r="C410" t="b">
        <f>ISNUMBER(Table1[[#This Row],[Price / unit]])</f>
        <v>1</v>
      </c>
    </row>
    <row r="411" spans="1:3" x14ac:dyDescent="0.25">
      <c r="A411" t="s">
        <v>8</v>
      </c>
      <c r="B411" s="1">
        <v>93.51</v>
      </c>
      <c r="C411" t="b">
        <f>ISNUMBER(Table1[[#This Row],[Price / unit]])</f>
        <v>1</v>
      </c>
    </row>
    <row r="412" spans="1:3" x14ac:dyDescent="0.25">
      <c r="A412" t="s">
        <v>24</v>
      </c>
      <c r="B412" s="1">
        <v>76.98</v>
      </c>
      <c r="C412" t="b">
        <f>ISNUMBER(Table1[[#This Row],[Price / unit]])</f>
        <v>1</v>
      </c>
    </row>
    <row r="413" spans="1:3" x14ac:dyDescent="0.25">
      <c r="A413" t="s">
        <v>48</v>
      </c>
      <c r="B413" s="1">
        <v>69.02</v>
      </c>
      <c r="C413" t="b">
        <f>ISNUMBER(Table1[[#This Row],[Price / unit]])</f>
        <v>1</v>
      </c>
    </row>
    <row r="414" spans="1:3" x14ac:dyDescent="0.25">
      <c r="A414" t="s">
        <v>49</v>
      </c>
      <c r="B414" s="1">
        <v>91.29</v>
      </c>
      <c r="C414" t="b">
        <f>ISNUMBER(Table1[[#This Row],[Price / unit]])</f>
        <v>1</v>
      </c>
    </row>
    <row r="415" spans="1:3" x14ac:dyDescent="0.25">
      <c r="A415" t="s">
        <v>49</v>
      </c>
      <c r="B415" s="1">
        <v>88.69</v>
      </c>
      <c r="C415" t="b">
        <f>ISNUMBER(Table1[[#This Row],[Price / unit]])</f>
        <v>1</v>
      </c>
    </row>
    <row r="416" spans="1:3" x14ac:dyDescent="0.25">
      <c r="A416" t="s">
        <v>49</v>
      </c>
      <c r="B416" s="1">
        <v>88.53</v>
      </c>
      <c r="C416" t="b">
        <f>ISNUMBER(Table1[[#This Row],[Price / unit]])</f>
        <v>1</v>
      </c>
    </row>
    <row r="417" spans="1:3" x14ac:dyDescent="0.25">
      <c r="A417" t="s">
        <v>49</v>
      </c>
      <c r="B417" s="1">
        <v>88.4</v>
      </c>
      <c r="C417" t="b">
        <f>ISNUMBER(Table1[[#This Row],[Price / unit]])</f>
        <v>1</v>
      </c>
    </row>
    <row r="418" spans="1:3" x14ac:dyDescent="0.25">
      <c r="A418" t="s">
        <v>49</v>
      </c>
      <c r="B418" s="1">
        <v>90.28</v>
      </c>
      <c r="C418" t="b">
        <f>ISNUMBER(Table1[[#This Row],[Price / unit]])</f>
        <v>1</v>
      </c>
    </row>
    <row r="419" spans="1:3" x14ac:dyDescent="0.25">
      <c r="A419" t="s">
        <v>50</v>
      </c>
      <c r="B419" s="1">
        <v>73.59</v>
      </c>
      <c r="C419" t="b">
        <f>ISNUMBER(Table1[[#This Row],[Price / unit]])</f>
        <v>1</v>
      </c>
    </row>
    <row r="420" spans="1:3" x14ac:dyDescent="0.25">
      <c r="A420" t="s">
        <v>50</v>
      </c>
      <c r="B420" s="1">
        <v>70.03</v>
      </c>
      <c r="C420" t="b">
        <f>ISNUMBER(Table1[[#This Row],[Price / unit]])</f>
        <v>1</v>
      </c>
    </row>
    <row r="421" spans="1:3" x14ac:dyDescent="0.25">
      <c r="A421" t="s">
        <v>51</v>
      </c>
      <c r="B421" s="1">
        <v>89.17</v>
      </c>
      <c r="C421" t="b">
        <f>ISNUMBER(Table1[[#This Row],[Price / unit]])</f>
        <v>1</v>
      </c>
    </row>
    <row r="422" spans="1:3" x14ac:dyDescent="0.25">
      <c r="A422" t="s">
        <v>51</v>
      </c>
      <c r="B422" s="1">
        <v>87.78</v>
      </c>
      <c r="C422" t="b">
        <f>ISNUMBER(Table1[[#This Row],[Price / unit]])</f>
        <v>1</v>
      </c>
    </row>
    <row r="423" spans="1:3" x14ac:dyDescent="0.25">
      <c r="A423" t="s">
        <v>51</v>
      </c>
      <c r="B423" s="1">
        <v>88.21</v>
      </c>
      <c r="C423" t="b">
        <f>ISNUMBER(Table1[[#This Row],[Price / unit]])</f>
        <v>1</v>
      </c>
    </row>
    <row r="424" spans="1:3" x14ac:dyDescent="0.25">
      <c r="A424" t="s">
        <v>51</v>
      </c>
      <c r="B424" s="1">
        <v>87.78</v>
      </c>
      <c r="C424" t="b">
        <f>ISNUMBER(Table1[[#This Row],[Price / unit]])</f>
        <v>1</v>
      </c>
    </row>
    <row r="425" spans="1:3" x14ac:dyDescent="0.25">
      <c r="A425" t="s">
        <v>51</v>
      </c>
      <c r="B425" s="1">
        <v>87.82</v>
      </c>
      <c r="C425" t="b">
        <f>ISNUMBER(Table1[[#This Row],[Price / unit]])</f>
        <v>1</v>
      </c>
    </row>
    <row r="426" spans="1:3" x14ac:dyDescent="0.25">
      <c r="A426" t="s">
        <v>51</v>
      </c>
      <c r="B426" s="1">
        <v>87.23</v>
      </c>
      <c r="C426" t="b">
        <f>ISNUMBER(Table1[[#This Row],[Price / unit]])</f>
        <v>1</v>
      </c>
    </row>
    <row r="427" spans="1:3" x14ac:dyDescent="0.25">
      <c r="A427" t="s">
        <v>51</v>
      </c>
      <c r="B427" s="1">
        <v>89.32</v>
      </c>
      <c r="C427" t="b">
        <f>ISNUMBER(Table1[[#This Row],[Price / unit]])</f>
        <v>1</v>
      </c>
    </row>
    <row r="428" spans="1:3" x14ac:dyDescent="0.25">
      <c r="A428" t="s">
        <v>51</v>
      </c>
      <c r="B428" s="1">
        <v>88.79</v>
      </c>
      <c r="C428" t="b">
        <f>ISNUMBER(Table1[[#This Row],[Price / unit]])</f>
        <v>1</v>
      </c>
    </row>
    <row r="429" spans="1:3" x14ac:dyDescent="0.25">
      <c r="A429" t="s">
        <v>51</v>
      </c>
      <c r="B429" s="1">
        <v>90.13</v>
      </c>
      <c r="C429" t="b">
        <f>ISNUMBER(Table1[[#This Row],[Price / unit]])</f>
        <v>1</v>
      </c>
    </row>
    <row r="430" spans="1:3" x14ac:dyDescent="0.25">
      <c r="A430" t="s">
        <v>51</v>
      </c>
      <c r="B430" s="1">
        <v>86.57</v>
      </c>
      <c r="C430" t="b">
        <f>ISNUMBER(Table1[[#This Row],[Price / unit]])</f>
        <v>1</v>
      </c>
    </row>
    <row r="431" spans="1:3" x14ac:dyDescent="0.25">
      <c r="A431" t="s">
        <v>51</v>
      </c>
      <c r="B431" s="1">
        <v>88.13</v>
      </c>
      <c r="C431" t="b">
        <f>ISNUMBER(Table1[[#This Row],[Price / unit]])</f>
        <v>1</v>
      </c>
    </row>
    <row r="432" spans="1:3" x14ac:dyDescent="0.25">
      <c r="A432" t="s">
        <v>51</v>
      </c>
      <c r="B432" s="1">
        <v>86.96</v>
      </c>
      <c r="C432" t="b">
        <f>ISNUMBER(Table1[[#This Row],[Price / unit]])</f>
        <v>1</v>
      </c>
    </row>
    <row r="433" spans="1:3" x14ac:dyDescent="0.25">
      <c r="A433" t="s">
        <v>52</v>
      </c>
      <c r="B433" s="1">
        <v>100</v>
      </c>
      <c r="C433" t="b">
        <f>ISNUMBER(Table1[[#This Row],[Price / unit]])</f>
        <v>1</v>
      </c>
    </row>
    <row r="434" spans="1:3" x14ac:dyDescent="0.25">
      <c r="A434" t="s">
        <v>52</v>
      </c>
      <c r="B434" s="1">
        <v>100</v>
      </c>
      <c r="C434" t="b">
        <f>ISNUMBER(Table1[[#This Row],[Price / unit]])</f>
        <v>1</v>
      </c>
    </row>
    <row r="435" spans="1:3" x14ac:dyDescent="0.25">
      <c r="A435" t="s">
        <v>52</v>
      </c>
      <c r="B435" s="1">
        <v>100</v>
      </c>
      <c r="C435" t="b">
        <f>ISNUMBER(Table1[[#This Row],[Price / unit]])</f>
        <v>1</v>
      </c>
    </row>
    <row r="436" spans="1:3" x14ac:dyDescent="0.25">
      <c r="A436" t="s">
        <v>52</v>
      </c>
      <c r="B436" s="1">
        <v>100</v>
      </c>
      <c r="C436" t="b">
        <f>ISNUMBER(Table1[[#This Row],[Price / unit]])</f>
        <v>1</v>
      </c>
    </row>
    <row r="437" spans="1:3" x14ac:dyDescent="0.25">
      <c r="A437" t="s">
        <v>52</v>
      </c>
      <c r="B437" s="1">
        <v>100</v>
      </c>
      <c r="C437" t="b">
        <f>ISNUMBER(Table1[[#This Row],[Price / unit]])</f>
        <v>1</v>
      </c>
    </row>
    <row r="438" spans="1:3" x14ac:dyDescent="0.25">
      <c r="A438" t="s">
        <v>31</v>
      </c>
      <c r="B438" s="1">
        <v>63</v>
      </c>
      <c r="C438" t="b">
        <f>ISNUMBER(Table1[[#This Row],[Price / unit]])</f>
        <v>1</v>
      </c>
    </row>
    <row r="439" spans="1:3" x14ac:dyDescent="0.25">
      <c r="A439" t="s">
        <v>31</v>
      </c>
      <c r="B439" s="1">
        <v>64</v>
      </c>
      <c r="C439" t="b">
        <f>ISNUMBER(Table1[[#This Row],[Price / unit]])</f>
        <v>1</v>
      </c>
    </row>
    <row r="440" spans="1:3" x14ac:dyDescent="0.25">
      <c r="A440" t="s">
        <v>31</v>
      </c>
      <c r="B440" s="1">
        <v>65</v>
      </c>
      <c r="C440" t="b">
        <f>ISNUMBER(Table1[[#This Row],[Price / unit]])</f>
        <v>1</v>
      </c>
    </row>
    <row r="441" spans="1:3" x14ac:dyDescent="0.25">
      <c r="A441" t="s">
        <v>31</v>
      </c>
      <c r="B441" s="1">
        <v>66</v>
      </c>
      <c r="C441" t="b">
        <f>ISNUMBER(Table1[[#This Row],[Price / unit]])</f>
        <v>1</v>
      </c>
    </row>
    <row r="442" spans="1:3" x14ac:dyDescent="0.25">
      <c r="A442" t="s">
        <v>53</v>
      </c>
      <c r="B442" s="1">
        <v>67</v>
      </c>
      <c r="C442" t="b">
        <f>ISNUMBER(Table1[[#This Row],[Price / unit]])</f>
        <v>1</v>
      </c>
    </row>
    <row r="443" spans="1:3" x14ac:dyDescent="0.25">
      <c r="A443" t="s">
        <v>53</v>
      </c>
      <c r="B443" s="1">
        <v>68</v>
      </c>
      <c r="C443" t="b">
        <f>ISNUMBER(Table1[[#This Row],[Price / unit]])</f>
        <v>1</v>
      </c>
    </row>
    <row r="444" spans="1:3" x14ac:dyDescent="0.25">
      <c r="A444" t="s">
        <v>53</v>
      </c>
      <c r="B444" s="1">
        <v>69</v>
      </c>
      <c r="C444" t="b">
        <f>ISNUMBER(Table1[[#This Row],[Price / unit]])</f>
        <v>1</v>
      </c>
    </row>
    <row r="445" spans="1:3" x14ac:dyDescent="0.25">
      <c r="A445" t="s">
        <v>53</v>
      </c>
      <c r="B445" s="1">
        <v>70</v>
      </c>
      <c r="C445" t="b">
        <f>ISNUMBER(Table1[[#This Row],[Price / unit]])</f>
        <v>1</v>
      </c>
    </row>
    <row r="446" spans="1:3" x14ac:dyDescent="0.25">
      <c r="A446" t="s">
        <v>53</v>
      </c>
      <c r="B446" s="1">
        <v>71</v>
      </c>
      <c r="C446" t="b">
        <f>ISNUMBER(Table1[[#This Row],[Price / unit]])</f>
        <v>1</v>
      </c>
    </row>
    <row r="447" spans="1:3" x14ac:dyDescent="0.25">
      <c r="A447" t="s">
        <v>53</v>
      </c>
      <c r="B447" s="1">
        <v>72</v>
      </c>
      <c r="C447" t="b">
        <f>ISNUMBER(Table1[[#This Row],[Price / unit]])</f>
        <v>1</v>
      </c>
    </row>
    <row r="448" spans="1:3" x14ac:dyDescent="0.25">
      <c r="A448" t="s">
        <v>53</v>
      </c>
      <c r="B448" s="1">
        <v>73</v>
      </c>
      <c r="C448" t="b">
        <f>ISNUMBER(Table1[[#This Row],[Price / unit]])</f>
        <v>1</v>
      </c>
    </row>
    <row r="449" spans="1:3" x14ac:dyDescent="0.25">
      <c r="A449" t="s">
        <v>53</v>
      </c>
      <c r="B449" s="1">
        <v>74</v>
      </c>
      <c r="C449" t="b">
        <f>ISNUMBER(Table1[[#This Row],[Price / unit]])</f>
        <v>1</v>
      </c>
    </row>
    <row r="450" spans="1:3" x14ac:dyDescent="0.25">
      <c r="A450" t="s">
        <v>53</v>
      </c>
      <c r="B450" s="1">
        <v>46</v>
      </c>
      <c r="C450" t="b">
        <f>ISNUMBER(Table1[[#This Row],[Price / unit]])</f>
        <v>1</v>
      </c>
    </row>
    <row r="451" spans="1:3" x14ac:dyDescent="0.25">
      <c r="A451" t="s">
        <v>53</v>
      </c>
      <c r="B451" s="1">
        <v>49.37</v>
      </c>
      <c r="C451" t="b">
        <f>ISNUMBER(Table1[[#This Row],[Price / unit]])</f>
        <v>1</v>
      </c>
    </row>
    <row r="452" spans="1:3" x14ac:dyDescent="0.25">
      <c r="A452" t="s">
        <v>54</v>
      </c>
      <c r="B452" s="1">
        <v>65.8</v>
      </c>
      <c r="C452" t="b">
        <f>ISNUMBER(Table1[[#This Row],[Price / unit]])</f>
        <v>1</v>
      </c>
    </row>
    <row r="453" spans="1:3" x14ac:dyDescent="0.25">
      <c r="A453" t="s">
        <v>54</v>
      </c>
      <c r="B453" s="1">
        <v>66.83</v>
      </c>
      <c r="C453" t="b">
        <f>ISNUMBER(Table1[[#This Row],[Price / unit]])</f>
        <v>1</v>
      </c>
    </row>
    <row r="454" spans="1:3" x14ac:dyDescent="0.25">
      <c r="A454" t="s">
        <v>55</v>
      </c>
      <c r="B454" s="1">
        <v>83.14</v>
      </c>
      <c r="C454" t="b">
        <f>ISNUMBER(Table1[[#This Row],[Price / unit]])</f>
        <v>1</v>
      </c>
    </row>
    <row r="455" spans="1:3" x14ac:dyDescent="0.25">
      <c r="A455" t="s">
        <v>55</v>
      </c>
      <c r="B455" s="1">
        <v>68.900000000000006</v>
      </c>
      <c r="C455" t="b">
        <f>ISNUMBER(Table1[[#This Row],[Price / unit]])</f>
        <v>1</v>
      </c>
    </row>
    <row r="456" spans="1:3" x14ac:dyDescent="0.25">
      <c r="A456" t="s">
        <v>55</v>
      </c>
      <c r="B456" s="1">
        <v>86.1</v>
      </c>
      <c r="C456" t="b">
        <f>ISNUMBER(Table1[[#This Row],[Price / unit]])</f>
        <v>1</v>
      </c>
    </row>
    <row r="457" spans="1:3" x14ac:dyDescent="0.25">
      <c r="A457" t="s">
        <v>55</v>
      </c>
      <c r="B457" s="1">
        <v>81.180000000000007</v>
      </c>
      <c r="C457" t="b">
        <f>ISNUMBER(Table1[[#This Row],[Price / unit]])</f>
        <v>1</v>
      </c>
    </row>
    <row r="458" spans="1:3" x14ac:dyDescent="0.25">
      <c r="A458" t="s">
        <v>55</v>
      </c>
      <c r="B458" s="1">
        <v>74.25</v>
      </c>
      <c r="C458" t="b">
        <f>ISNUMBER(Table1[[#This Row],[Price / unit]])</f>
        <v>1</v>
      </c>
    </row>
    <row r="459" spans="1:3" x14ac:dyDescent="0.25">
      <c r="A459" t="s">
        <v>56</v>
      </c>
      <c r="B459" s="1">
        <v>88.64</v>
      </c>
      <c r="C459" t="b">
        <f>ISNUMBER(Table1[[#This Row],[Price / unit]])</f>
        <v>1</v>
      </c>
    </row>
    <row r="460" spans="1:3" x14ac:dyDescent="0.25">
      <c r="A460" t="s">
        <v>56</v>
      </c>
      <c r="B460" s="1">
        <v>85.18</v>
      </c>
      <c r="C460" t="b">
        <f>ISNUMBER(Table1[[#This Row],[Price / unit]])</f>
        <v>1</v>
      </c>
    </row>
    <row r="461" spans="1:3" x14ac:dyDescent="0.25">
      <c r="A461" t="s">
        <v>56</v>
      </c>
      <c r="B461" s="1">
        <v>88.27</v>
      </c>
      <c r="C461" t="b">
        <f>ISNUMBER(Table1[[#This Row],[Price / unit]])</f>
        <v>1</v>
      </c>
    </row>
    <row r="462" spans="1:3" x14ac:dyDescent="0.25">
      <c r="A462" t="s">
        <v>8</v>
      </c>
      <c r="B462" s="1">
        <v>90.95</v>
      </c>
      <c r="C462" t="b">
        <f>ISNUMBER(Table1[[#This Row],[Price / unit]])</f>
        <v>1</v>
      </c>
    </row>
    <row r="463" spans="1:3" x14ac:dyDescent="0.25">
      <c r="A463" t="s">
        <v>8</v>
      </c>
      <c r="B463" s="1">
        <v>93.43</v>
      </c>
      <c r="C463" t="b">
        <f>ISNUMBER(Table1[[#This Row],[Price / unit]])</f>
        <v>1</v>
      </c>
    </row>
    <row r="464" spans="1:3" x14ac:dyDescent="0.25">
      <c r="A464" t="s">
        <v>8</v>
      </c>
      <c r="B464" s="1">
        <v>93.26</v>
      </c>
      <c r="C464" t="b">
        <f>ISNUMBER(Table1[[#This Row],[Price / unit]])</f>
        <v>1</v>
      </c>
    </row>
    <row r="465" spans="1:3" x14ac:dyDescent="0.25">
      <c r="A465" t="s">
        <v>8</v>
      </c>
      <c r="B465" s="1">
        <v>91.82</v>
      </c>
      <c r="C465" t="b">
        <f>ISNUMBER(Table1[[#This Row],[Price / unit]])</f>
        <v>1</v>
      </c>
    </row>
    <row r="466" spans="1:3" x14ac:dyDescent="0.25">
      <c r="A466" t="s">
        <v>57</v>
      </c>
      <c r="B466" s="1">
        <v>91.68</v>
      </c>
      <c r="C466" t="b">
        <f>ISNUMBER(Table1[[#This Row],[Price / unit]])</f>
        <v>1</v>
      </c>
    </row>
    <row r="475" spans="1:3" x14ac:dyDescent="0.25">
      <c r="A475" s="3" t="s">
        <v>1</v>
      </c>
      <c r="B475" s="9">
        <v>94.9</v>
      </c>
      <c r="C475">
        <f>MEDIAN(B475:B478)</f>
        <v>99.35499999999999</v>
      </c>
    </row>
    <row r="476" spans="1:3" x14ac:dyDescent="0.25">
      <c r="A476" s="4" t="s">
        <v>1</v>
      </c>
      <c r="B476" s="10">
        <v>100</v>
      </c>
    </row>
    <row r="477" spans="1:3" x14ac:dyDescent="0.25">
      <c r="A477" s="3" t="s">
        <v>1</v>
      </c>
      <c r="B477" s="9">
        <v>100</v>
      </c>
    </row>
    <row r="478" spans="1:3" x14ac:dyDescent="0.25">
      <c r="A478" s="4" t="s">
        <v>1</v>
      </c>
      <c r="B478" s="10">
        <v>98.71</v>
      </c>
    </row>
    <row r="482" spans="1:3" x14ac:dyDescent="0.25">
      <c r="A482" s="3" t="s">
        <v>25</v>
      </c>
      <c r="B482" s="9">
        <v>61.95</v>
      </c>
      <c r="C482">
        <f>MEDIAN(B482:B500)</f>
        <v>61.87</v>
      </c>
    </row>
    <row r="483" spans="1:3" x14ac:dyDescent="0.25">
      <c r="A483" s="4" t="s">
        <v>25</v>
      </c>
      <c r="B483" s="10">
        <v>74.7</v>
      </c>
    </row>
    <row r="484" spans="1:3" x14ac:dyDescent="0.25">
      <c r="A484" s="3" t="s">
        <v>25</v>
      </c>
      <c r="B484" s="9">
        <v>62.44</v>
      </c>
    </row>
    <row r="485" spans="1:3" x14ac:dyDescent="0.25">
      <c r="A485" s="4" t="s">
        <v>25</v>
      </c>
      <c r="B485" s="10">
        <v>57.61</v>
      </c>
    </row>
    <row r="486" spans="1:3" x14ac:dyDescent="0.25">
      <c r="A486" s="3" t="s">
        <v>25</v>
      </c>
      <c r="B486" s="9">
        <v>58.16</v>
      </c>
    </row>
    <row r="487" spans="1:3" x14ac:dyDescent="0.25">
      <c r="A487" s="4" t="s">
        <v>25</v>
      </c>
      <c r="B487" s="10">
        <v>68.11</v>
      </c>
    </row>
    <row r="488" spans="1:3" x14ac:dyDescent="0.25">
      <c r="A488" s="3" t="s">
        <v>25</v>
      </c>
      <c r="B488" s="9">
        <v>55.76</v>
      </c>
    </row>
    <row r="489" spans="1:3" x14ac:dyDescent="0.25">
      <c r="A489" s="4" t="s">
        <v>25</v>
      </c>
      <c r="B489" s="10">
        <v>61.87</v>
      </c>
    </row>
    <row r="490" spans="1:3" x14ac:dyDescent="0.25">
      <c r="A490" s="3" t="s">
        <v>25</v>
      </c>
      <c r="B490" s="9">
        <v>62.3</v>
      </c>
    </row>
    <row r="491" spans="1:3" x14ac:dyDescent="0.25">
      <c r="A491" s="4" t="s">
        <v>25</v>
      </c>
      <c r="B491" s="10">
        <v>67.27</v>
      </c>
    </row>
    <row r="492" spans="1:3" x14ac:dyDescent="0.25">
      <c r="A492" s="3" t="s">
        <v>25</v>
      </c>
      <c r="B492" s="9">
        <v>60.92</v>
      </c>
    </row>
    <row r="493" spans="1:3" x14ac:dyDescent="0.25">
      <c r="A493" s="4" t="s">
        <v>25</v>
      </c>
      <c r="B493" s="10">
        <v>73.39</v>
      </c>
    </row>
    <row r="494" spans="1:3" x14ac:dyDescent="0.25">
      <c r="A494" s="3" t="s">
        <v>25</v>
      </c>
      <c r="B494" s="9">
        <v>56.17</v>
      </c>
    </row>
    <row r="495" spans="1:3" x14ac:dyDescent="0.25">
      <c r="A495" s="4" t="s">
        <v>25</v>
      </c>
      <c r="B495" s="10">
        <v>58.56</v>
      </c>
    </row>
    <row r="496" spans="1:3" x14ac:dyDescent="0.25">
      <c r="A496" s="3" t="s">
        <v>25</v>
      </c>
      <c r="B496" s="9">
        <v>57.87</v>
      </c>
    </row>
    <row r="497" spans="1:2" x14ac:dyDescent="0.25">
      <c r="A497" s="4" t="s">
        <v>25</v>
      </c>
      <c r="B497" s="10">
        <v>62.17</v>
      </c>
    </row>
    <row r="498" spans="1:2" x14ac:dyDescent="0.25">
      <c r="A498" s="3" t="s">
        <v>25</v>
      </c>
      <c r="B498" s="9">
        <v>57.04</v>
      </c>
    </row>
    <row r="499" spans="1:2" x14ac:dyDescent="0.25">
      <c r="A499" s="4" t="s">
        <v>25</v>
      </c>
      <c r="B499" s="10">
        <v>54.36</v>
      </c>
    </row>
    <row r="500" spans="1:2" x14ac:dyDescent="0.25">
      <c r="A500" s="3" t="s">
        <v>25</v>
      </c>
      <c r="B500" s="9">
        <v>65.95</v>
      </c>
    </row>
  </sheetData>
  <mergeCells count="1">
    <mergeCell ref="D2:H2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4A0B7-693C-4EC3-A958-4A3D881E1652}">
  <dimension ref="C3:R60"/>
  <sheetViews>
    <sheetView topLeftCell="A3" zoomScale="120" zoomScaleNormal="120" workbookViewId="0">
      <pane ySplit="1" topLeftCell="A4" activePane="bottomLeft" state="frozen"/>
      <selection activeCell="A3" sqref="A3"/>
      <selection pane="bottomLeft" activeCell="I5" sqref="I5"/>
    </sheetView>
  </sheetViews>
  <sheetFormatPr defaultRowHeight="15" x14ac:dyDescent="0.25"/>
  <cols>
    <col min="13" max="14" width="9.140625" customWidth="1"/>
    <col min="15" max="15" width="29.140625" customWidth="1"/>
  </cols>
  <sheetData>
    <row r="3" spans="3:18" x14ac:dyDescent="0.25">
      <c r="C3" s="2" t="s">
        <v>0</v>
      </c>
      <c r="D3" t="s">
        <v>66</v>
      </c>
      <c r="E3" t="s">
        <v>67</v>
      </c>
      <c r="F3" t="s">
        <v>68</v>
      </c>
      <c r="G3" t="s">
        <v>69</v>
      </c>
      <c r="H3" t="s">
        <v>70</v>
      </c>
      <c r="I3" t="s">
        <v>73</v>
      </c>
    </row>
    <row r="4" spans="3:18" x14ac:dyDescent="0.25">
      <c r="C4" s="3" t="s">
        <v>1</v>
      </c>
      <c r="D4">
        <f>COUNTIF(Table1[Product],Sheet3!C4)</f>
        <v>4</v>
      </c>
      <c r="E4">
        <f>SUMIF(Table1[Product],Sheet3!C4,Table1[Price / unit])</f>
        <v>393.60999999999996</v>
      </c>
      <c r="F4">
        <f>E4/D4</f>
        <v>98.402499999999989</v>
      </c>
      <c r="G4">
        <f>AVERAGEIF(Table1[Product],Sheet3!C4,Table1[Price / unit])</f>
        <v>98.402499999999989</v>
      </c>
      <c r="H4">
        <f ca="1">MEDIAN(OFFSET(Sheet5!$A$1,MATCH(C4,Sheet5!$A$2:$A$466,0),1,COUNTIF(Sheet5!$A$2:$A$466,Sheet3!C4),1))</f>
        <v>99.35499999999999</v>
      </c>
      <c r="I4" cm="1">
        <f t="array" ref="I4">MEDIAN(_xlfn._xlws.FILTER(Table1[Price / unit],Table1[Product]=Sheet3!C4))</f>
        <v>99.35499999999999</v>
      </c>
      <c r="K4" cm="1">
        <f t="array" ref="K4:K7">_xlfn._xlws.FILTER(Table1[Price / unit],Table1[Product]=Sheet3!C4)</f>
        <v>94.9</v>
      </c>
      <c r="O4" t="s">
        <v>71</v>
      </c>
      <c r="Q4" s="3" t="s">
        <v>1</v>
      </c>
      <c r="R4">
        <v>1</v>
      </c>
    </row>
    <row r="5" spans="3:18" x14ac:dyDescent="0.25">
      <c r="C5" s="3" t="s">
        <v>2</v>
      </c>
      <c r="D5">
        <f>COUNTIF(Table1[Product],Sheet3!C5)</f>
        <v>3</v>
      </c>
      <c r="E5">
        <f>SUMIF(Table1[Product],Sheet3!C5,Table1[Price / unit])</f>
        <v>270.31</v>
      </c>
      <c r="F5">
        <f t="shared" ref="F5:F60" si="0">E5/D5</f>
        <v>90.103333333333339</v>
      </c>
      <c r="G5">
        <f>AVERAGEIF(Table1[Product],Sheet3!C5,Table1[Price / unit])</f>
        <v>90.103333333333339</v>
      </c>
      <c r="H5">
        <f ca="1">MEDIAN(OFFSET(Sheet5!$A$1,MATCH(C5,Sheet5!$A$2:$A$466,0),1,COUNTIF(Sheet5!$A$2:$A$466,Sheet3!C5),1))</f>
        <v>90.66</v>
      </c>
      <c r="I5" cm="1">
        <f t="array" ref="I5">MEDIAN(_xlfn._xlws.FILTER(Table1[Price / unit],Table1[Product]=Sheet3!C5))</f>
        <v>90.66</v>
      </c>
      <c r="K5">
        <v>100</v>
      </c>
      <c r="M5" cm="1">
        <f t="array" aca="1" ref="M5:M7" ca="1">OFFSET(Sheet5!A1,MATCH(C5,Sheet5!$A$2:$A$466,0),1,COUNTIF(Sheet5!$A$2:$A$466,Sheet3!C5),1)</f>
        <v>90.66</v>
      </c>
      <c r="N5">
        <v>90.66</v>
      </c>
      <c r="O5" t="s">
        <v>72</v>
      </c>
      <c r="Q5" s="4" t="s">
        <v>1</v>
      </c>
      <c r="R5">
        <v>2</v>
      </c>
    </row>
    <row r="6" spans="3:18" x14ac:dyDescent="0.25">
      <c r="C6" s="4" t="s">
        <v>3</v>
      </c>
      <c r="D6">
        <f>COUNTIF(Table1[Product],Sheet3!C6)</f>
        <v>1</v>
      </c>
      <c r="E6">
        <f>SUMIF(Table1[Product],Sheet3!C6,Table1[Price / unit])</f>
        <v>94.66</v>
      </c>
      <c r="F6">
        <f t="shared" si="0"/>
        <v>94.66</v>
      </c>
      <c r="G6">
        <f>AVERAGEIF(Table1[Product],Sheet3!C6,Table1[Price / unit])</f>
        <v>94.66</v>
      </c>
      <c r="H6">
        <f ca="1">MEDIAN(OFFSET(Sheet5!$A$1,MATCH(C6,Sheet5!$A$2:$A$466,0),1,COUNTIF(Sheet5!$A$2:$A$466,Sheet3!C6),1))</f>
        <v>94.66</v>
      </c>
      <c r="I6" cm="1">
        <f t="array" ref="I6">MEDIAN(_xlfn._xlws.FILTER(Table1[Price / unit],Table1[Product]=Sheet3!C6))</f>
        <v>94.66</v>
      </c>
      <c r="K6">
        <v>100</v>
      </c>
      <c r="M6">
        <f ca="1"/>
        <v>88.07</v>
      </c>
      <c r="N6">
        <v>88.07</v>
      </c>
      <c r="O6">
        <f>MEDIAN(R4:R14)</f>
        <v>2.5</v>
      </c>
    </row>
    <row r="7" spans="3:18" x14ac:dyDescent="0.25">
      <c r="C7" s="3" t="s">
        <v>4</v>
      </c>
      <c r="D7">
        <f>COUNTIF(Table1[Product],Sheet3!C7)</f>
        <v>4</v>
      </c>
      <c r="E7">
        <f>SUMIF(Table1[Product],Sheet3!C7,Table1[Price / unit])</f>
        <v>356.34000000000003</v>
      </c>
      <c r="F7">
        <f t="shared" si="0"/>
        <v>89.085000000000008</v>
      </c>
      <c r="G7">
        <f>AVERAGEIF(Table1[Product],Sheet3!C7,Table1[Price / unit])</f>
        <v>89.085000000000008</v>
      </c>
      <c r="H7">
        <f ca="1">MEDIAN(OFFSET(Sheet5!$A$1,MATCH(C7,Sheet5!$A$2:$A$466,0),1,COUNTIF(Sheet5!$A$2:$A$466,Sheet3!C7),1))</f>
        <v>89.754999999999995</v>
      </c>
      <c r="I7" cm="1">
        <f t="array" ref="I7">MEDIAN(_xlfn._xlws.FILTER(Table1[Price / unit],Table1[Product]=Sheet3!C7))</f>
        <v>89.754999999999995</v>
      </c>
      <c r="K7">
        <v>98.71</v>
      </c>
      <c r="M7">
        <f ca="1"/>
        <v>91.58</v>
      </c>
      <c r="N7">
        <v>91.58</v>
      </c>
    </row>
    <row r="8" spans="3:18" x14ac:dyDescent="0.25">
      <c r="C8" s="3" t="s">
        <v>5</v>
      </c>
      <c r="D8">
        <f>COUNTIF(Table1[Product],Sheet3!C8)</f>
        <v>7</v>
      </c>
      <c r="E8">
        <f>SUMIF(Table1[Product],Sheet3!C8,Table1[Price / unit])</f>
        <v>627.22</v>
      </c>
      <c r="F8">
        <f t="shared" si="0"/>
        <v>89.602857142857147</v>
      </c>
      <c r="G8">
        <f>AVERAGEIF(Table1[Product],Sheet3!C8,Table1[Price / unit])</f>
        <v>89.602857142857147</v>
      </c>
      <c r="H8">
        <f ca="1">MEDIAN(OFFSET(Sheet5!$A$1,MATCH(C8,Sheet5!$A$2:$A$466,0),1,COUNTIF(Sheet5!$A$2:$A$466,Sheet3!C8),1))</f>
        <v>88.64</v>
      </c>
      <c r="I8" cm="1">
        <f t="array" ref="I8">MEDIAN(_xlfn._xlws.FILTER(Table1[Price / unit],Table1[Product]=Sheet3!C8))</f>
        <v>88.64</v>
      </c>
    </row>
    <row r="9" spans="3:18" x14ac:dyDescent="0.25">
      <c r="C9" s="4" t="s">
        <v>6</v>
      </c>
      <c r="D9">
        <f>COUNTIF(Table1[Product],Sheet3!C9)</f>
        <v>3</v>
      </c>
      <c r="E9">
        <f>SUMIF(Table1[Product],Sheet3!C9,Table1[Price / unit])</f>
        <v>266.03999999999996</v>
      </c>
      <c r="F9">
        <f t="shared" si="0"/>
        <v>88.679999999999993</v>
      </c>
      <c r="G9">
        <f>AVERAGEIF(Table1[Product],Sheet3!C9,Table1[Price / unit])</f>
        <v>88.679999999999993</v>
      </c>
      <c r="H9">
        <f ca="1">MEDIAN(OFFSET(Sheet5!$A$1,MATCH(C9,Sheet5!$A$2:$A$466,0),1,COUNTIF(Sheet5!$A$2:$A$466,Sheet3!C9),1))</f>
        <v>88.38</v>
      </c>
      <c r="I9" cm="1">
        <f t="array" ref="I9">MEDIAN(_xlfn._xlws.FILTER(Table1[Price / unit],Table1[Product]=Sheet3!C9))</f>
        <v>88.38</v>
      </c>
    </row>
    <row r="10" spans="3:18" x14ac:dyDescent="0.25">
      <c r="C10" s="4" t="s">
        <v>33</v>
      </c>
      <c r="D10">
        <f>COUNTIF(Table1[Product],Sheet3!C10)</f>
        <v>6</v>
      </c>
      <c r="E10">
        <f>SUMIF(Table1[Product],Sheet3!C10,Table1[Price / unit])</f>
        <v>292.95999999999998</v>
      </c>
      <c r="F10">
        <f t="shared" si="0"/>
        <v>48.826666666666661</v>
      </c>
      <c r="G10">
        <f>AVERAGEIF(Table1[Product],Sheet3!C10,Table1[Price / unit])</f>
        <v>48.826666666666661</v>
      </c>
      <c r="H10">
        <f ca="1">MEDIAN(OFFSET(Sheet5!$A$1,MATCH(C10,Sheet5!$A$2:$A$466,0),1,COUNTIF(Sheet5!$A$2:$A$466,Sheet3!C10),1))</f>
        <v>46.989999999999995</v>
      </c>
      <c r="I10" cm="1">
        <f t="array" ref="I10">MEDIAN(_xlfn._xlws.FILTER(Table1[Price / unit],Table1[Product]=Sheet3!C10))</f>
        <v>46.989999999999995</v>
      </c>
    </row>
    <row r="11" spans="3:18" x14ac:dyDescent="0.25">
      <c r="C11" s="3" t="s">
        <v>34</v>
      </c>
      <c r="D11">
        <f>COUNTIF(Table1[Product],Sheet3!C11)</f>
        <v>1</v>
      </c>
      <c r="E11">
        <f>SUMIF(Table1[Product],Sheet3!C11,Table1[Price / unit])</f>
        <v>57.53</v>
      </c>
      <c r="F11">
        <f t="shared" si="0"/>
        <v>57.53</v>
      </c>
      <c r="G11">
        <f>AVERAGEIF(Table1[Product],Sheet3!C11,Table1[Price / unit])</f>
        <v>57.53</v>
      </c>
      <c r="H11">
        <f ca="1">MEDIAN(OFFSET(Sheet5!$A$1,MATCH(C11,Sheet5!$A$2:$A$466,0),1,COUNTIF(Sheet5!$A$2:$A$466,Sheet3!C11),1))</f>
        <v>57.53</v>
      </c>
      <c r="I11" cm="1">
        <f t="array" ref="I11">MEDIAN(_xlfn._xlws.FILTER(Table1[Price / unit],Table1[Product]=Sheet3!C11))</f>
        <v>57.53</v>
      </c>
    </row>
    <row r="12" spans="3:18" x14ac:dyDescent="0.25">
      <c r="C12" s="3" t="s">
        <v>7</v>
      </c>
      <c r="D12">
        <f>COUNTIF(Table1[Product],Sheet3!C12)</f>
        <v>3</v>
      </c>
      <c r="E12">
        <f>SUMIF(Table1[Product],Sheet3!C12,Table1[Price / unit])</f>
        <v>271.02</v>
      </c>
      <c r="F12">
        <f t="shared" si="0"/>
        <v>90.339999999999989</v>
      </c>
      <c r="G12">
        <f>AVERAGEIF(Table1[Product],Sheet3!C12,Table1[Price / unit])</f>
        <v>90.339999999999989</v>
      </c>
      <c r="H12">
        <f ca="1">MEDIAN(OFFSET(Sheet5!$A$1,MATCH(C12,Sheet5!$A$2:$A$466,0),1,COUNTIF(Sheet5!$A$2:$A$466,Sheet3!C12),1))</f>
        <v>90.56</v>
      </c>
      <c r="I12" cm="1">
        <f t="array" ref="I12">MEDIAN(_xlfn._xlws.FILTER(Table1[Price / unit],Table1[Product]=Sheet3!C12))</f>
        <v>90.56</v>
      </c>
    </row>
    <row r="13" spans="3:18" x14ac:dyDescent="0.25">
      <c r="C13" s="4" t="s">
        <v>8</v>
      </c>
      <c r="D13">
        <f>COUNTIF(Table1[Product],Sheet3!C13)</f>
        <v>13</v>
      </c>
      <c r="E13">
        <f>SUMIF(Table1[Product],Sheet3!C13,Table1[Price / unit])</f>
        <v>1231.8599999999999</v>
      </c>
      <c r="F13">
        <f t="shared" si="0"/>
        <v>94.758461538461532</v>
      </c>
      <c r="G13">
        <f>AVERAGEIF(Table1[Product],Sheet3!C13,Table1[Price / unit])</f>
        <v>94.758461538461532</v>
      </c>
      <c r="H13">
        <f ca="1">MEDIAN(OFFSET(Sheet5!$A$1,MATCH(C13,Sheet5!$A$2:$A$466,0),1,COUNTIF(Sheet5!$A$2:$A$466,Sheet3!C13),1))</f>
        <v>93.51</v>
      </c>
      <c r="I13" cm="1">
        <f t="array" ref="I13">MEDIAN(_xlfn._xlws.FILTER(Table1[Price / unit],Table1[Product]=Sheet3!C13))</f>
        <v>93.51</v>
      </c>
      <c r="Q13" s="3" t="s">
        <v>1</v>
      </c>
      <c r="R13">
        <v>3</v>
      </c>
    </row>
    <row r="14" spans="3:18" x14ac:dyDescent="0.25">
      <c r="C14" s="4" t="s">
        <v>9</v>
      </c>
      <c r="D14">
        <f>COUNTIF(Table1[Product],Sheet3!C14)</f>
        <v>1</v>
      </c>
      <c r="E14">
        <f>SUMIF(Table1[Product],Sheet3!C14,Table1[Price / unit])</f>
        <v>96.94</v>
      </c>
      <c r="F14">
        <f t="shared" si="0"/>
        <v>96.94</v>
      </c>
      <c r="G14">
        <f>AVERAGEIF(Table1[Product],Sheet3!C14,Table1[Price / unit])</f>
        <v>96.94</v>
      </c>
      <c r="H14">
        <f ca="1">MEDIAN(OFFSET(Sheet5!$A$1,MATCH(C14,Sheet5!$A$2:$A$466,0),1,COUNTIF(Sheet5!$A$2:$A$466,Sheet3!C14),1))</f>
        <v>96.94</v>
      </c>
      <c r="I14" cm="1">
        <f t="array" ref="I14">MEDIAN(_xlfn._xlws.FILTER(Table1[Price / unit],Table1[Product]=Sheet3!C14))</f>
        <v>96.94</v>
      </c>
      <c r="Q14" s="4" t="s">
        <v>1</v>
      </c>
      <c r="R14">
        <v>4</v>
      </c>
    </row>
    <row r="15" spans="3:18" x14ac:dyDescent="0.25">
      <c r="C15" s="3" t="s">
        <v>10</v>
      </c>
      <c r="D15">
        <f>COUNTIF(Table1[Product],Sheet3!C15)</f>
        <v>7</v>
      </c>
      <c r="E15">
        <f>SUMIF(Table1[Product],Sheet3!C15,Table1[Price / unit])</f>
        <v>620.84999999999991</v>
      </c>
      <c r="F15">
        <f t="shared" si="0"/>
        <v>88.692857142857136</v>
      </c>
      <c r="G15">
        <f>AVERAGEIF(Table1[Product],Sheet3!C15,Table1[Price / unit])</f>
        <v>88.692857142857136</v>
      </c>
      <c r="H15">
        <f ca="1">MEDIAN(OFFSET(Sheet5!$A$1,MATCH(C15,Sheet5!$A$2:$A$466,0),1,COUNTIF(Sheet5!$A$2:$A$466,Sheet3!C15),1))</f>
        <v>92.58</v>
      </c>
      <c r="I15" cm="1">
        <f t="array" ref="I15">MEDIAN(_xlfn._xlws.FILTER(Table1[Price / unit],Table1[Product]=Sheet3!C15))</f>
        <v>92.58</v>
      </c>
      <c r="K15" t="str" cm="1">
        <f t="array" ref="K15:L16">_xlfn._xlws.FILTER(Table1[[Product]:[Price / unit]],Table1[Product]=C16)</f>
        <v>B - 86</v>
      </c>
      <c r="L15">
        <v>83.12</v>
      </c>
    </row>
    <row r="16" spans="3:18" x14ac:dyDescent="0.25">
      <c r="C16" s="4" t="s">
        <v>11</v>
      </c>
      <c r="D16">
        <f>COUNTIF(Table1[Product],Sheet3!C16)</f>
        <v>2</v>
      </c>
      <c r="E16">
        <f>SUMIF(Table1[Product],Sheet3!C16,Table1[Price / unit])</f>
        <v>161.9</v>
      </c>
      <c r="F16">
        <f t="shared" si="0"/>
        <v>80.95</v>
      </c>
      <c r="G16">
        <f>AVERAGEIF(Table1[Product],Sheet3!C16,Table1[Price / unit])</f>
        <v>80.95</v>
      </c>
      <c r="H16">
        <f ca="1">MEDIAN(OFFSET(Sheet5!$A$1,MATCH(C16,Sheet5!$A$2:$A$466,0),1,COUNTIF(Sheet5!$A$2:$A$466,Sheet3!C16),1))</f>
        <v>80.95</v>
      </c>
      <c r="I16" cm="1">
        <f t="array" ref="I16">MEDIAN(_xlfn._xlws.FILTER(Table1[Price / unit],Table1[Product]=Sheet3!C16))</f>
        <v>80.95</v>
      </c>
      <c r="K16" t="str">
        <v>B - 86</v>
      </c>
      <c r="L16">
        <v>78.78</v>
      </c>
    </row>
    <row r="17" spans="3:9" x14ac:dyDescent="0.25">
      <c r="C17" s="4" t="s">
        <v>12</v>
      </c>
      <c r="D17">
        <f>COUNTIF(Table1[Product],Sheet3!C17)</f>
        <v>3</v>
      </c>
      <c r="E17">
        <f>SUMIF(Table1[Product],Sheet3!C17,Table1[Price / unit])</f>
        <v>288.32</v>
      </c>
      <c r="F17">
        <f t="shared" si="0"/>
        <v>96.106666666666669</v>
      </c>
      <c r="G17">
        <f>AVERAGEIF(Table1[Product],Sheet3!C17,Table1[Price / unit])</f>
        <v>96.106666666666669</v>
      </c>
      <c r="H17">
        <f ca="1">MEDIAN(OFFSET(Sheet5!$A$1,MATCH(C17,Sheet5!$A$2:$A$466,0),1,COUNTIF(Sheet5!$A$2:$A$466,Sheet3!C17),1))</f>
        <v>100</v>
      </c>
      <c r="I17" cm="1">
        <f t="array" ref="I17">MEDIAN(_xlfn._xlws.FILTER(Table1[Price / unit],Table1[Product]=Sheet3!C17))</f>
        <v>100</v>
      </c>
    </row>
    <row r="18" spans="3:9" x14ac:dyDescent="0.25">
      <c r="C18" s="3" t="s">
        <v>13</v>
      </c>
      <c r="D18">
        <f>COUNTIF(Table1[Product],Sheet3!C18)</f>
        <v>4</v>
      </c>
      <c r="E18">
        <f>SUMIF(Table1[Product],Sheet3!C18,Table1[Price / unit])</f>
        <v>266.69</v>
      </c>
      <c r="F18">
        <f t="shared" si="0"/>
        <v>66.672499999999999</v>
      </c>
      <c r="G18">
        <f>AVERAGEIF(Table1[Product],Sheet3!C18,Table1[Price / unit])</f>
        <v>66.672499999999999</v>
      </c>
      <c r="H18">
        <f ca="1">MEDIAN(OFFSET(Sheet5!$A$1,MATCH(C18,Sheet5!$A$2:$A$466,0),1,COUNTIF(Sheet5!$A$2:$A$466,Sheet3!C18),1))</f>
        <v>66.325000000000003</v>
      </c>
      <c r="I18" cm="1">
        <f t="array" ref="I18">MEDIAN(_xlfn._xlws.FILTER(Table1[Price / unit],Table1[Product]=Sheet3!C18))</f>
        <v>66.325000000000003</v>
      </c>
    </row>
    <row r="19" spans="3:9" x14ac:dyDescent="0.25">
      <c r="C19" s="3" t="s">
        <v>14</v>
      </c>
      <c r="D19">
        <f>COUNTIF(Table1[Product],Sheet3!C19)</f>
        <v>35</v>
      </c>
      <c r="E19">
        <f>SUMIF(Table1[Product],Sheet3!C19,Table1[Price / unit])</f>
        <v>3239.8899999999994</v>
      </c>
      <c r="F19">
        <f t="shared" si="0"/>
        <v>92.568285714285693</v>
      </c>
      <c r="G19">
        <f>AVERAGEIF(Table1[Product],Sheet3!C19,Table1[Price / unit])</f>
        <v>92.568285714285693</v>
      </c>
      <c r="H19">
        <f ca="1">MEDIAN(OFFSET(Sheet5!$A$1,MATCH(C19,Sheet5!$A$2:$A$466,0),1,COUNTIF(Sheet5!$A$2:$A$466,Sheet3!C19),1))</f>
        <v>92.99</v>
      </c>
      <c r="I19" cm="1">
        <f t="array" ref="I19">MEDIAN(_xlfn._xlws.FILTER(Table1[Price / unit],Table1[Product]=Sheet3!C19))</f>
        <v>92.99</v>
      </c>
    </row>
    <row r="20" spans="3:9" x14ac:dyDescent="0.25">
      <c r="C20" s="3" t="s">
        <v>18</v>
      </c>
      <c r="D20">
        <f>COUNTIF(Table1[Product],Sheet3!C20)</f>
        <v>62</v>
      </c>
      <c r="E20">
        <f>SUMIF(Table1[Product],Sheet3!C20,Table1[Price / unit])</f>
        <v>5233.3300000000008</v>
      </c>
      <c r="F20">
        <f t="shared" si="0"/>
        <v>84.408548387096786</v>
      </c>
      <c r="G20">
        <f>AVERAGEIF(Table1[Product],Sheet3!C20,Table1[Price / unit])</f>
        <v>84.408548387096786</v>
      </c>
      <c r="H20">
        <f ca="1">MEDIAN(OFFSET(Sheet5!$A$1,MATCH(C20,Sheet5!$A$2:$A$466,0),1,COUNTIF(Sheet5!$A$2:$A$466,Sheet3!C20),1))</f>
        <v>84.094999999999999</v>
      </c>
      <c r="I20" cm="1">
        <f t="array" ref="I20">MEDIAN(_xlfn._xlws.FILTER(Table1[Price / unit],Table1[Product]=Sheet3!C20))</f>
        <v>84.094999999999999</v>
      </c>
    </row>
    <row r="21" spans="3:9" x14ac:dyDescent="0.25">
      <c r="C21" s="4" t="s">
        <v>15</v>
      </c>
      <c r="D21">
        <f>COUNTIF(Table1[Product],Sheet3!C21)</f>
        <v>6</v>
      </c>
      <c r="E21">
        <f>SUMIF(Table1[Product],Sheet3!C21,Table1[Price / unit])</f>
        <v>96.89</v>
      </c>
      <c r="F21">
        <f t="shared" si="0"/>
        <v>16.148333333333333</v>
      </c>
      <c r="G21">
        <f>AVERAGEIF(Table1[Product],Sheet3!C21,Table1[Price / unit])</f>
        <v>16.148333333333333</v>
      </c>
      <c r="H21">
        <f ca="1">MEDIAN(OFFSET(Sheet5!$A$1,MATCH(C21,Sheet5!$A$2:$A$466,0),1,COUNTIF(Sheet5!$A$2:$A$466,Sheet3!C21),1))</f>
        <v>15.745000000000001</v>
      </c>
      <c r="I21" cm="1">
        <f t="array" ref="I21">MEDIAN(_xlfn._xlws.FILTER(Table1[Price / unit],Table1[Product]=Sheet3!C21))</f>
        <v>15.745000000000001</v>
      </c>
    </row>
    <row r="22" spans="3:9" x14ac:dyDescent="0.25">
      <c r="C22" s="4" t="s">
        <v>16</v>
      </c>
      <c r="D22">
        <f>COUNTIF(Table1[Product],Sheet3!C22)</f>
        <v>10</v>
      </c>
      <c r="E22">
        <f>SUMIF(Table1[Product],Sheet3!C22,Table1[Price / unit])</f>
        <v>597.31000000000006</v>
      </c>
      <c r="F22">
        <f t="shared" si="0"/>
        <v>59.731000000000009</v>
      </c>
      <c r="G22">
        <f>AVERAGEIF(Table1[Product],Sheet3!C22,Table1[Price / unit])</f>
        <v>59.731000000000009</v>
      </c>
      <c r="H22">
        <f ca="1">MEDIAN(OFFSET(Sheet5!$A$1,MATCH(C22,Sheet5!$A$2:$A$466,0),1,COUNTIF(Sheet5!$A$2:$A$466,Sheet3!C22),1))</f>
        <v>61.115000000000002</v>
      </c>
      <c r="I22" cm="1">
        <f t="array" ref="I22">MEDIAN(_xlfn._xlws.FILTER(Table1[Price / unit],Table1[Product]=Sheet3!C22))</f>
        <v>61.115000000000002</v>
      </c>
    </row>
    <row r="23" spans="3:9" x14ac:dyDescent="0.25">
      <c r="C23" s="4" t="s">
        <v>17</v>
      </c>
      <c r="D23">
        <f>COUNTIF(Table1[Product],Sheet3!C23)</f>
        <v>38</v>
      </c>
      <c r="E23">
        <f>SUMIF(Table1[Product],Sheet3!C23,Table1[Price / unit])</f>
        <v>3722.98</v>
      </c>
      <c r="F23">
        <f t="shared" si="0"/>
        <v>97.973157894736843</v>
      </c>
      <c r="G23">
        <f>AVERAGEIF(Table1[Product],Sheet3!C23,Table1[Price / unit])</f>
        <v>97.973157894736843</v>
      </c>
      <c r="H23">
        <f ca="1">MEDIAN(OFFSET(Sheet5!$A$1,MATCH(C23,Sheet5!$A$2:$A$466,0),1,COUNTIF(Sheet5!$A$2:$A$466,Sheet3!C23),1))</f>
        <v>100</v>
      </c>
      <c r="I23" cm="1">
        <f t="array" ref="I23">MEDIAN(_xlfn._xlws.FILTER(Table1[Price / unit],Table1[Product]=Sheet3!C23))</f>
        <v>100</v>
      </c>
    </row>
    <row r="24" spans="3:9" x14ac:dyDescent="0.25">
      <c r="C24" s="4" t="s">
        <v>19</v>
      </c>
      <c r="D24">
        <f>COUNTIF(Table1[Product],Sheet3!C24)</f>
        <v>1</v>
      </c>
      <c r="E24">
        <f>SUMIF(Table1[Product],Sheet3!C24,Table1[Price / unit])</f>
        <v>87.99</v>
      </c>
      <c r="F24">
        <f t="shared" si="0"/>
        <v>87.99</v>
      </c>
      <c r="G24">
        <f>AVERAGEIF(Table1[Product],Sheet3!C24,Table1[Price / unit])</f>
        <v>87.99</v>
      </c>
      <c r="H24">
        <f ca="1">MEDIAN(OFFSET(Sheet5!$A$1,MATCH(C24,Sheet5!$A$2:$A$466,0),1,COUNTIF(Sheet5!$A$2:$A$466,Sheet3!C24),1))</f>
        <v>87.99</v>
      </c>
      <c r="I24" cm="1">
        <f t="array" ref="I24">MEDIAN(_xlfn._xlws.FILTER(Table1[Price / unit],Table1[Product]=Sheet3!C24))</f>
        <v>87.99</v>
      </c>
    </row>
    <row r="25" spans="3:9" x14ac:dyDescent="0.25">
      <c r="C25" s="3" t="s">
        <v>20</v>
      </c>
      <c r="D25">
        <f>COUNTIF(Table1[Product],Sheet3!C25)</f>
        <v>30</v>
      </c>
      <c r="E25">
        <f>SUMIF(Table1[Product],Sheet3!C25,Table1[Price / unit])</f>
        <v>2905.5299999999997</v>
      </c>
      <c r="F25">
        <f t="shared" si="0"/>
        <v>96.850999999999985</v>
      </c>
      <c r="G25">
        <f>AVERAGEIF(Table1[Product],Sheet3!C25,Table1[Price / unit])</f>
        <v>96.850999999999985</v>
      </c>
      <c r="H25">
        <f ca="1">MEDIAN(OFFSET(Sheet5!$A$1,MATCH(C25,Sheet5!$A$2:$A$466,0),1,COUNTIF(Sheet5!$A$2:$A$466,Sheet3!C25),1))</f>
        <v>97.405000000000001</v>
      </c>
      <c r="I25" cm="1">
        <f t="array" ref="I25">MEDIAN(_xlfn._xlws.FILTER(Table1[Price / unit],Table1[Product]=Sheet3!C25))</f>
        <v>97.405000000000001</v>
      </c>
    </row>
    <row r="26" spans="3:9" x14ac:dyDescent="0.25">
      <c r="C26" s="3" t="s">
        <v>21</v>
      </c>
      <c r="D26">
        <f>COUNTIF(Table1[Product],Sheet3!C26)</f>
        <v>6</v>
      </c>
      <c r="E26">
        <f>SUMIF(Table1[Product],Sheet3!C26,Table1[Price / unit])</f>
        <v>598.36</v>
      </c>
      <c r="F26">
        <f t="shared" si="0"/>
        <v>99.726666666666674</v>
      </c>
      <c r="G26">
        <f>AVERAGEIF(Table1[Product],Sheet3!C26,Table1[Price / unit])</f>
        <v>99.726666666666674</v>
      </c>
      <c r="H26">
        <f ca="1">MEDIAN(OFFSET(Sheet5!$A$1,MATCH(C26,Sheet5!$A$2:$A$466,0),1,COUNTIF(Sheet5!$A$2:$A$466,Sheet3!C26),1))</f>
        <v>100</v>
      </c>
      <c r="I26" cm="1">
        <f t="array" ref="I26">MEDIAN(_xlfn._xlws.FILTER(Table1[Price / unit],Table1[Product]=Sheet3!C26))</f>
        <v>100</v>
      </c>
    </row>
    <row r="27" spans="3:9" x14ac:dyDescent="0.25">
      <c r="C27" s="3" t="s">
        <v>22</v>
      </c>
      <c r="D27">
        <f>COUNTIF(Table1[Product],Sheet3!C27)</f>
        <v>11</v>
      </c>
      <c r="E27">
        <f>SUMIF(Table1[Product],Sheet3!C27,Table1[Price / unit])</f>
        <v>507.08</v>
      </c>
      <c r="F27">
        <f t="shared" si="0"/>
        <v>46.098181818181814</v>
      </c>
      <c r="G27">
        <f>AVERAGEIF(Table1[Product],Sheet3!C27,Table1[Price / unit])</f>
        <v>46.098181818181814</v>
      </c>
      <c r="H27">
        <f ca="1">MEDIAN(OFFSET(Sheet5!$A$1,MATCH(C27,Sheet5!$A$2:$A$466,0),1,COUNTIF(Sheet5!$A$2:$A$466,Sheet3!C27),1))</f>
        <v>46.26</v>
      </c>
      <c r="I27" cm="1">
        <f t="array" ref="I27">MEDIAN(_xlfn._xlws.FILTER(Table1[Price / unit],Table1[Product]=Sheet3!C27))</f>
        <v>46.26</v>
      </c>
    </row>
    <row r="28" spans="3:9" x14ac:dyDescent="0.25">
      <c r="C28" s="4" t="s">
        <v>23</v>
      </c>
      <c r="D28">
        <f>COUNTIF(Table1[Product],Sheet3!C28)</f>
        <v>3</v>
      </c>
      <c r="E28">
        <f>SUMIF(Table1[Product],Sheet3!C28,Table1[Price / unit])</f>
        <v>220.44</v>
      </c>
      <c r="F28">
        <f t="shared" si="0"/>
        <v>73.48</v>
      </c>
      <c r="G28">
        <f>AVERAGEIF(Table1[Product],Sheet3!C28,Table1[Price / unit])</f>
        <v>73.48</v>
      </c>
      <c r="H28">
        <f ca="1">MEDIAN(OFFSET(Sheet5!$A$1,MATCH(C28,Sheet5!$A$2:$A$466,0),1,COUNTIF(Sheet5!$A$2:$A$466,Sheet3!C28),1))</f>
        <v>71.489999999999995</v>
      </c>
      <c r="I28" cm="1">
        <f t="array" ref="I28">MEDIAN(_xlfn._xlws.FILTER(Table1[Price / unit],Table1[Product]=Sheet3!C28))</f>
        <v>71.489999999999995</v>
      </c>
    </row>
    <row r="29" spans="3:9" x14ac:dyDescent="0.25">
      <c r="C29" s="3" t="s">
        <v>24</v>
      </c>
      <c r="D29">
        <f>COUNTIF(Table1[Product],Sheet3!C29)</f>
        <v>8</v>
      </c>
      <c r="E29">
        <f>SUMIF(Table1[Product],Sheet3!C29,Table1[Price / unit])</f>
        <v>712.49</v>
      </c>
      <c r="F29">
        <f t="shared" si="0"/>
        <v>89.061250000000001</v>
      </c>
      <c r="G29">
        <f>AVERAGEIF(Table1[Product],Sheet3!C29,Table1[Price / unit])</f>
        <v>89.061250000000001</v>
      </c>
      <c r="H29">
        <f ca="1">MEDIAN(OFFSET(Sheet5!$A$1,MATCH(C29,Sheet5!$A$2:$A$466,0),1,COUNTIF(Sheet5!$A$2:$A$466,Sheet3!C29),1))</f>
        <v>94.715000000000003</v>
      </c>
      <c r="I29" cm="1">
        <f t="array" ref="I29">MEDIAN(_xlfn._xlws.FILTER(Table1[Price / unit],Table1[Product]=Sheet3!C29))</f>
        <v>94.715000000000003</v>
      </c>
    </row>
    <row r="30" spans="3:9" x14ac:dyDescent="0.25">
      <c r="C30" s="4" t="s">
        <v>25</v>
      </c>
      <c r="D30">
        <f>COUNTIF(Table1[Product],Sheet3!C30)</f>
        <v>19</v>
      </c>
      <c r="E30">
        <f>SUMIF(Table1[Product],Sheet3!C30,Table1[Price / unit])</f>
        <v>1176.5999999999997</v>
      </c>
      <c r="F30">
        <f t="shared" si="0"/>
        <v>61.926315789473669</v>
      </c>
      <c r="G30">
        <f>AVERAGEIF(Table1[Product],Sheet3!C30,Table1[Price / unit])</f>
        <v>61.926315789473669</v>
      </c>
      <c r="H30">
        <f ca="1">MEDIAN(OFFSET(Sheet5!$A$1,MATCH(C30,Sheet5!$A$2:$A$466,0),1,COUNTIF(Sheet5!$A$2:$A$466,Sheet3!C30),1))</f>
        <v>61.87</v>
      </c>
      <c r="I30" cm="1">
        <f t="array" ref="I30">MEDIAN(_xlfn._xlws.FILTER(Table1[Price / unit],Table1[Product]=Sheet3!C30))</f>
        <v>61.87</v>
      </c>
    </row>
    <row r="31" spans="3:9" x14ac:dyDescent="0.25">
      <c r="C31" s="3" t="s">
        <v>26</v>
      </c>
      <c r="D31">
        <f>COUNTIF(Table1[Product],Sheet3!C31)</f>
        <v>30</v>
      </c>
      <c r="E31">
        <f>SUMIF(Table1[Product],Sheet3!C31,Table1[Price / unit])</f>
        <v>2753.67</v>
      </c>
      <c r="F31">
        <f t="shared" si="0"/>
        <v>91.789000000000001</v>
      </c>
      <c r="G31">
        <f>AVERAGEIF(Table1[Product],Sheet3!C31,Table1[Price / unit])</f>
        <v>91.789000000000001</v>
      </c>
      <c r="H31">
        <f ca="1">MEDIAN(OFFSET(Sheet5!$A$1,MATCH(C31,Sheet5!$A$2:$A$466,0),1,COUNTIF(Sheet5!$A$2:$A$466,Sheet3!C31),1))</f>
        <v>90.39500000000001</v>
      </c>
      <c r="I31" cm="1">
        <f t="array" ref="I31">MEDIAN(_xlfn._xlws.FILTER(Table1[Price / unit],Table1[Product]=Sheet3!C31))</f>
        <v>90.39500000000001</v>
      </c>
    </row>
    <row r="32" spans="3:9" x14ac:dyDescent="0.25">
      <c r="C32" s="3" t="s">
        <v>27</v>
      </c>
      <c r="D32">
        <f>COUNTIF(Table1[Product],Sheet3!C32)</f>
        <v>9</v>
      </c>
      <c r="E32">
        <f>SUMIF(Table1[Product],Sheet3!C32,Table1[Price / unit])</f>
        <v>631.54</v>
      </c>
      <c r="F32">
        <f t="shared" si="0"/>
        <v>70.171111111111102</v>
      </c>
      <c r="G32">
        <f>AVERAGEIF(Table1[Product],Sheet3!C32,Table1[Price / unit])</f>
        <v>70.171111111111102</v>
      </c>
      <c r="H32">
        <f ca="1">MEDIAN(OFFSET(Sheet5!$A$1,MATCH(C32,Sheet5!$A$2:$A$466,0),1,COUNTIF(Sheet5!$A$2:$A$466,Sheet3!C32),1))</f>
        <v>69.86</v>
      </c>
      <c r="I32" cm="1">
        <f t="array" ref="I32">MEDIAN(_xlfn._xlws.FILTER(Table1[Price / unit],Table1[Product]=Sheet3!C32))</f>
        <v>69.86</v>
      </c>
    </row>
    <row r="33" spans="3:9" x14ac:dyDescent="0.25">
      <c r="C33" s="4" t="s">
        <v>28</v>
      </c>
      <c r="D33">
        <f>COUNTIF(Table1[Product],Sheet3!C33)</f>
        <v>7</v>
      </c>
      <c r="E33">
        <f>SUMIF(Table1[Product],Sheet3!C33,Table1[Price / unit])</f>
        <v>644.96</v>
      </c>
      <c r="F33">
        <f t="shared" si="0"/>
        <v>92.137142857142862</v>
      </c>
      <c r="G33">
        <f>AVERAGEIF(Table1[Product],Sheet3!C33,Table1[Price / unit])</f>
        <v>92.137142857142862</v>
      </c>
      <c r="H33">
        <f ca="1">MEDIAN(OFFSET(Sheet5!$A$1,MATCH(C33,Sheet5!$A$2:$A$466,0),1,COUNTIF(Sheet5!$A$2:$A$466,Sheet3!C33),1))</f>
        <v>93.64</v>
      </c>
      <c r="I33" cm="1">
        <f t="array" ref="I33">MEDIAN(_xlfn._xlws.FILTER(Table1[Price / unit],Table1[Product]=Sheet3!C33))</f>
        <v>93.64</v>
      </c>
    </row>
    <row r="34" spans="3:9" x14ac:dyDescent="0.25">
      <c r="C34" s="3" t="s">
        <v>29</v>
      </c>
      <c r="D34">
        <f>COUNTIF(Table1[Product],Sheet3!C34)</f>
        <v>5</v>
      </c>
      <c r="E34">
        <f>SUMIF(Table1[Product],Sheet3!C34,Table1[Price / unit])</f>
        <v>479.4</v>
      </c>
      <c r="F34">
        <f t="shared" si="0"/>
        <v>95.88</v>
      </c>
      <c r="G34">
        <f>AVERAGEIF(Table1[Product],Sheet3!C34,Table1[Price / unit])</f>
        <v>95.88</v>
      </c>
      <c r="H34">
        <f ca="1">MEDIAN(OFFSET(Sheet5!$A$1,MATCH(C34,Sheet5!$A$2:$A$466,0),1,COUNTIF(Sheet5!$A$2:$A$466,Sheet3!C34),1))</f>
        <v>94.88</v>
      </c>
      <c r="I34" cm="1">
        <f t="array" ref="I34">MEDIAN(_xlfn._xlws.FILTER(Table1[Price / unit],Table1[Product]=Sheet3!C34))</f>
        <v>94.88</v>
      </c>
    </row>
    <row r="35" spans="3:9" x14ac:dyDescent="0.25">
      <c r="C35" s="4" t="s">
        <v>30</v>
      </c>
      <c r="D35">
        <f>COUNTIF(Table1[Product],Sheet3!C35)</f>
        <v>1</v>
      </c>
      <c r="E35">
        <f>SUMIF(Table1[Product],Sheet3!C35,Table1[Price / unit])</f>
        <v>61.99</v>
      </c>
      <c r="F35">
        <f t="shared" si="0"/>
        <v>61.99</v>
      </c>
      <c r="G35">
        <f>AVERAGEIF(Table1[Product],Sheet3!C35,Table1[Price / unit])</f>
        <v>61.99</v>
      </c>
      <c r="H35">
        <f ca="1">MEDIAN(OFFSET(Sheet5!$A$1,MATCH(C35,Sheet5!$A$2:$A$466,0),1,COUNTIF(Sheet5!$A$2:$A$466,Sheet3!C35),1))</f>
        <v>61.99</v>
      </c>
      <c r="I35" cm="1">
        <f t="array" ref="I35">MEDIAN(_xlfn._xlws.FILTER(Table1[Price / unit],Table1[Product]=Sheet3!C35))</f>
        <v>61.99</v>
      </c>
    </row>
    <row r="36" spans="3:9" x14ac:dyDescent="0.25">
      <c r="C36" s="3" t="s">
        <v>31</v>
      </c>
      <c r="D36">
        <f>COUNTIF(Table1[Product],Sheet3!C36)</f>
        <v>7</v>
      </c>
      <c r="E36">
        <f>SUMIF(Table1[Product],Sheet3!C36,Table1[Price / unit])</f>
        <v>509.74</v>
      </c>
      <c r="F36">
        <f t="shared" si="0"/>
        <v>72.820000000000007</v>
      </c>
      <c r="G36">
        <f>AVERAGEIF(Table1[Product],Sheet3!C36,Table1[Price / unit])</f>
        <v>72.820000000000007</v>
      </c>
      <c r="H36">
        <f ca="1">MEDIAN(OFFSET(Sheet5!$A$1,MATCH(C36,Sheet5!$A$2:$A$466,0),1,COUNTIF(Sheet5!$A$2:$A$466,Sheet3!C36),1))</f>
        <v>66</v>
      </c>
      <c r="I36" cm="1">
        <f t="array" ref="I36">MEDIAN(_xlfn._xlws.FILTER(Table1[Price / unit],Table1[Product]=Sheet3!C36))</f>
        <v>66</v>
      </c>
    </row>
    <row r="37" spans="3:9" x14ac:dyDescent="0.25">
      <c r="C37" s="4" t="s">
        <v>32</v>
      </c>
      <c r="D37">
        <f>COUNTIF(Table1[Product],Sheet3!C37)</f>
        <v>3</v>
      </c>
      <c r="E37">
        <f>SUMIF(Table1[Product],Sheet3!C37,Table1[Price / unit])</f>
        <v>262.73</v>
      </c>
      <c r="F37">
        <f t="shared" si="0"/>
        <v>87.576666666666668</v>
      </c>
      <c r="G37">
        <f>AVERAGEIF(Table1[Product],Sheet3!C37,Table1[Price / unit])</f>
        <v>87.576666666666668</v>
      </c>
      <c r="H37">
        <f ca="1">MEDIAN(OFFSET(Sheet5!$A$1,MATCH(C37,Sheet5!$A$2:$A$466,0),1,COUNTIF(Sheet5!$A$2:$A$466,Sheet3!C37),1))</f>
        <v>88.24</v>
      </c>
      <c r="I37" cm="1">
        <f t="array" ref="I37">MEDIAN(_xlfn._xlws.FILTER(Table1[Price / unit],Table1[Product]=Sheet3!C37))</f>
        <v>88.24</v>
      </c>
    </row>
    <row r="38" spans="3:9" x14ac:dyDescent="0.25">
      <c r="C38" s="4" t="s">
        <v>35</v>
      </c>
      <c r="D38">
        <f>COUNTIF(Table1[Product],Sheet3!C38)</f>
        <v>2</v>
      </c>
      <c r="E38">
        <f>SUMIF(Table1[Product],Sheet3!C38,Table1[Price / unit])</f>
        <v>164.13</v>
      </c>
      <c r="F38">
        <f t="shared" si="0"/>
        <v>82.064999999999998</v>
      </c>
      <c r="G38">
        <f>AVERAGEIF(Table1[Product],Sheet3!C38,Table1[Price / unit])</f>
        <v>82.064999999999998</v>
      </c>
      <c r="H38">
        <f ca="1">MEDIAN(OFFSET(Sheet5!$A$1,MATCH(C38,Sheet5!$A$2:$A$466,0),1,COUNTIF(Sheet5!$A$2:$A$466,Sheet3!C38),1))</f>
        <v>82.064999999999998</v>
      </c>
      <c r="I38" cm="1">
        <f t="array" ref="I38">MEDIAN(_xlfn._xlws.FILTER(Table1[Price / unit],Table1[Product]=Sheet3!C38))</f>
        <v>82.064999999999998</v>
      </c>
    </row>
    <row r="39" spans="3:9" x14ac:dyDescent="0.25">
      <c r="C39" s="4" t="s">
        <v>36</v>
      </c>
      <c r="D39">
        <f>COUNTIF(Table1[Product],Sheet3!C39)</f>
        <v>3</v>
      </c>
      <c r="E39">
        <f>SUMIF(Table1[Product],Sheet3!C39,Table1[Price / unit])</f>
        <v>247.29000000000002</v>
      </c>
      <c r="F39">
        <f t="shared" si="0"/>
        <v>82.43</v>
      </c>
      <c r="G39">
        <f>AVERAGEIF(Table1[Product],Sheet3!C39,Table1[Price / unit])</f>
        <v>82.43</v>
      </c>
      <c r="H39">
        <f ca="1">MEDIAN(OFFSET(Sheet5!$A$1,MATCH(C39,Sheet5!$A$2:$A$466,0),1,COUNTIF(Sheet5!$A$2:$A$466,Sheet3!C39),1))</f>
        <v>80.489999999999995</v>
      </c>
      <c r="I39" cm="1">
        <f t="array" ref="I39">MEDIAN(_xlfn._xlws.FILTER(Table1[Price / unit],Table1[Product]=Sheet3!C39))</f>
        <v>80.489999999999995</v>
      </c>
    </row>
    <row r="40" spans="3:9" x14ac:dyDescent="0.25">
      <c r="C40" s="3" t="s">
        <v>37</v>
      </c>
      <c r="D40">
        <f>COUNTIF(Table1[Product],Sheet3!C40)</f>
        <v>3</v>
      </c>
      <c r="E40">
        <f>SUMIF(Table1[Product],Sheet3!C40,Table1[Price / unit])</f>
        <v>264.37</v>
      </c>
      <c r="F40">
        <f t="shared" si="0"/>
        <v>88.123333333333335</v>
      </c>
      <c r="G40">
        <f>AVERAGEIF(Table1[Product],Sheet3!C40,Table1[Price / unit])</f>
        <v>88.123333333333335</v>
      </c>
      <c r="H40">
        <f ca="1">MEDIAN(OFFSET(Sheet5!$A$1,MATCH(C40,Sheet5!$A$2:$A$466,0),1,COUNTIF(Sheet5!$A$2:$A$466,Sheet3!C40),1))</f>
        <v>86.05</v>
      </c>
      <c r="I40" cm="1">
        <f t="array" ref="I40">MEDIAN(_xlfn._xlws.FILTER(Table1[Price / unit],Table1[Product]=Sheet3!C40))</f>
        <v>86.05</v>
      </c>
    </row>
    <row r="41" spans="3:9" x14ac:dyDescent="0.25">
      <c r="C41" s="4" t="s">
        <v>38</v>
      </c>
      <c r="D41">
        <f>COUNTIF(Table1[Product],Sheet3!C41)</f>
        <v>8</v>
      </c>
      <c r="E41">
        <f>SUMIF(Table1[Product],Sheet3!C41,Table1[Price / unit])</f>
        <v>479.09000000000003</v>
      </c>
      <c r="F41">
        <f t="shared" si="0"/>
        <v>59.886250000000004</v>
      </c>
      <c r="G41">
        <f>AVERAGEIF(Table1[Product],Sheet3!C41,Table1[Price / unit])</f>
        <v>59.886250000000004</v>
      </c>
      <c r="H41">
        <f ca="1">MEDIAN(OFFSET(Sheet5!$A$1,MATCH(C41,Sheet5!$A$2:$A$466,0),1,COUNTIF(Sheet5!$A$2:$A$466,Sheet3!C41),1))</f>
        <v>57.995000000000005</v>
      </c>
      <c r="I41" cm="1">
        <f t="array" ref="I41">MEDIAN(_xlfn._xlws.FILTER(Table1[Price / unit],Table1[Product]=Sheet3!C41))</f>
        <v>57.995000000000005</v>
      </c>
    </row>
    <row r="42" spans="3:9" x14ac:dyDescent="0.25">
      <c r="C42" s="4" t="s">
        <v>39</v>
      </c>
      <c r="D42">
        <f>COUNTIF(Table1[Product],Sheet3!C42)</f>
        <v>2</v>
      </c>
      <c r="E42">
        <f>SUMIF(Table1[Product],Sheet3!C42,Table1[Price / unit])</f>
        <v>149.64999999999998</v>
      </c>
      <c r="F42">
        <f t="shared" si="0"/>
        <v>74.824999999999989</v>
      </c>
      <c r="G42">
        <f>AVERAGEIF(Table1[Product],Sheet3!C42,Table1[Price / unit])</f>
        <v>74.824999999999989</v>
      </c>
      <c r="H42">
        <f ca="1">MEDIAN(OFFSET(Sheet5!$A$1,MATCH(C42,Sheet5!$A$2:$A$466,0),1,COUNTIF(Sheet5!$A$2:$A$466,Sheet3!C42),1))</f>
        <v>74.824999999999989</v>
      </c>
      <c r="I42" cm="1">
        <f t="array" ref="I42">MEDIAN(_xlfn._xlws.FILTER(Table1[Price / unit],Table1[Product]=Sheet3!C42))</f>
        <v>74.824999999999989</v>
      </c>
    </row>
    <row r="43" spans="3:9" x14ac:dyDescent="0.25">
      <c r="C43" s="4" t="s">
        <v>40</v>
      </c>
      <c r="D43">
        <f>COUNTIF(Table1[Product],Sheet3!C43)</f>
        <v>1</v>
      </c>
      <c r="E43">
        <f>SUMIF(Table1[Product],Sheet3!C43,Table1[Price / unit])</f>
        <v>91.33</v>
      </c>
      <c r="F43">
        <f t="shared" si="0"/>
        <v>91.33</v>
      </c>
      <c r="G43">
        <f>AVERAGEIF(Table1[Product],Sheet3!C43,Table1[Price / unit])</f>
        <v>91.33</v>
      </c>
      <c r="H43">
        <f ca="1">MEDIAN(OFFSET(Sheet5!$A$1,MATCH(C43,Sheet5!$A$2:$A$466,0),1,COUNTIF(Sheet5!$A$2:$A$466,Sheet3!C43),1))</f>
        <v>91.33</v>
      </c>
      <c r="I43" cm="1">
        <f t="array" ref="I43">MEDIAN(_xlfn._xlws.FILTER(Table1[Price / unit],Table1[Product]=Sheet3!C43))</f>
        <v>91.33</v>
      </c>
    </row>
    <row r="44" spans="3:9" x14ac:dyDescent="0.25">
      <c r="C44" s="3" t="s">
        <v>41</v>
      </c>
      <c r="D44">
        <f>COUNTIF(Table1[Product],Sheet3!C44)</f>
        <v>31</v>
      </c>
      <c r="E44">
        <f>SUMIF(Table1[Product],Sheet3!C44,Table1[Price / unit])</f>
        <v>2131.7700000000004</v>
      </c>
      <c r="F44">
        <f t="shared" si="0"/>
        <v>68.7667741935484</v>
      </c>
      <c r="G44">
        <f>AVERAGEIF(Table1[Product],Sheet3!C44,Table1[Price / unit])</f>
        <v>68.7667741935484</v>
      </c>
      <c r="H44">
        <f ca="1">MEDIAN(OFFSET(Sheet5!$A$1,MATCH(C44,Sheet5!$A$2:$A$466,0),1,COUNTIF(Sheet5!$A$2:$A$466,Sheet3!C44),1))</f>
        <v>68.66</v>
      </c>
      <c r="I44" cm="1">
        <f t="array" ref="I44">MEDIAN(_xlfn._xlws.FILTER(Table1[Price / unit],Table1[Product]=Sheet3!C44))</f>
        <v>68.66</v>
      </c>
    </row>
    <row r="45" spans="3:9" x14ac:dyDescent="0.25">
      <c r="C45" s="4" t="s">
        <v>42</v>
      </c>
      <c r="D45">
        <f>COUNTIF(Table1[Product],Sheet3!C45)</f>
        <v>3</v>
      </c>
      <c r="E45">
        <f>SUMIF(Table1[Product],Sheet3!C45,Table1[Price / unit])</f>
        <v>272.88</v>
      </c>
      <c r="F45">
        <f t="shared" si="0"/>
        <v>90.96</v>
      </c>
      <c r="G45">
        <f>AVERAGEIF(Table1[Product],Sheet3!C45,Table1[Price / unit])</f>
        <v>90.96</v>
      </c>
      <c r="H45">
        <f ca="1">MEDIAN(OFFSET(Sheet5!$A$1,MATCH(C45,Sheet5!$A$2:$A$466,0),1,COUNTIF(Sheet5!$A$2:$A$466,Sheet3!C45),1))</f>
        <v>89.53</v>
      </c>
      <c r="I45" cm="1">
        <f t="array" ref="I45">MEDIAN(_xlfn._xlws.FILTER(Table1[Price / unit],Table1[Product]=Sheet3!C45))</f>
        <v>89.53</v>
      </c>
    </row>
    <row r="46" spans="3:9" x14ac:dyDescent="0.25">
      <c r="C46" s="3" t="s">
        <v>43</v>
      </c>
      <c r="D46">
        <f>COUNTIF(Table1[Product],Sheet3!C46)</f>
        <v>3</v>
      </c>
      <c r="E46">
        <f>SUMIF(Table1[Product],Sheet3!C46,Table1[Price / unit])</f>
        <v>271.67</v>
      </c>
      <c r="F46">
        <f t="shared" si="0"/>
        <v>90.556666666666672</v>
      </c>
      <c r="G46">
        <f>AVERAGEIF(Table1[Product],Sheet3!C46,Table1[Price / unit])</f>
        <v>90.556666666666672</v>
      </c>
      <c r="H46">
        <f ca="1">MEDIAN(OFFSET(Sheet5!$A$1,MATCH(C46,Sheet5!$A$2:$A$466,0),1,COUNTIF(Sheet5!$A$2:$A$466,Sheet3!C46),1))</f>
        <v>90.76</v>
      </c>
      <c r="I46" cm="1">
        <f t="array" ref="I46">MEDIAN(_xlfn._xlws.FILTER(Table1[Price / unit],Table1[Product]=Sheet3!C46))</f>
        <v>90.76</v>
      </c>
    </row>
    <row r="47" spans="3:9" x14ac:dyDescent="0.25">
      <c r="C47" s="4" t="s">
        <v>44</v>
      </c>
      <c r="D47">
        <f>COUNTIF(Table1[Product],Sheet3!C47)</f>
        <v>1</v>
      </c>
      <c r="E47">
        <f>SUMIF(Table1[Product],Sheet3!C47,Table1[Price / unit])</f>
        <v>61.77</v>
      </c>
      <c r="F47">
        <f t="shared" si="0"/>
        <v>61.77</v>
      </c>
      <c r="G47">
        <f>AVERAGEIF(Table1[Product],Sheet3!C47,Table1[Price / unit])</f>
        <v>61.77</v>
      </c>
      <c r="H47">
        <f ca="1">MEDIAN(OFFSET(Sheet5!$A$1,MATCH(C47,Sheet5!$A$2:$A$466,0),1,COUNTIF(Sheet5!$A$2:$A$466,Sheet3!C47),1))</f>
        <v>61.77</v>
      </c>
      <c r="I47" cm="1">
        <f t="array" ref="I47">MEDIAN(_xlfn._xlws.FILTER(Table1[Price / unit],Table1[Product]=Sheet3!C47))</f>
        <v>61.77</v>
      </c>
    </row>
    <row r="48" spans="3:9" x14ac:dyDescent="0.25">
      <c r="C48" s="3" t="s">
        <v>45</v>
      </c>
      <c r="D48">
        <f>COUNTIF(Table1[Product],Sheet3!C48)</f>
        <v>5</v>
      </c>
      <c r="E48">
        <f>SUMIF(Table1[Product],Sheet3!C48,Table1[Price / unit])</f>
        <v>488.32</v>
      </c>
      <c r="F48">
        <f t="shared" si="0"/>
        <v>97.664000000000001</v>
      </c>
      <c r="G48">
        <f>AVERAGEIF(Table1[Product],Sheet3!C48,Table1[Price / unit])</f>
        <v>97.664000000000001</v>
      </c>
      <c r="H48">
        <f ca="1">MEDIAN(OFFSET(Sheet5!$A$1,MATCH(C48,Sheet5!$A$2:$A$466,0),1,COUNTIF(Sheet5!$A$2:$A$466,Sheet3!C48),1))</f>
        <v>100</v>
      </c>
      <c r="I48" cm="1">
        <f t="array" ref="I48">MEDIAN(_xlfn._xlws.FILTER(Table1[Price / unit],Table1[Product]=Sheet3!C48))</f>
        <v>100</v>
      </c>
    </row>
    <row r="49" spans="3:9" x14ac:dyDescent="0.25">
      <c r="C49" s="4" t="s">
        <v>46</v>
      </c>
      <c r="D49">
        <f>COUNTIF(Table1[Product],Sheet3!C49)</f>
        <v>2</v>
      </c>
      <c r="E49">
        <f>SUMIF(Table1[Product],Sheet3!C49,Table1[Price / unit])</f>
        <v>181.92000000000002</v>
      </c>
      <c r="F49">
        <f t="shared" si="0"/>
        <v>90.960000000000008</v>
      </c>
      <c r="G49">
        <f>AVERAGEIF(Table1[Product],Sheet3!C49,Table1[Price / unit])</f>
        <v>90.960000000000008</v>
      </c>
      <c r="H49">
        <f ca="1">MEDIAN(OFFSET(Sheet5!$A$1,MATCH(C49,Sheet5!$A$2:$A$466,0),1,COUNTIF(Sheet5!$A$2:$A$466,Sheet3!C49),1))</f>
        <v>90.960000000000008</v>
      </c>
      <c r="I49" cm="1">
        <f t="array" ref="I49">MEDIAN(_xlfn._xlws.FILTER(Table1[Price / unit],Table1[Product]=Sheet3!C49))</f>
        <v>90.960000000000008</v>
      </c>
    </row>
    <row r="50" spans="3:9" x14ac:dyDescent="0.25">
      <c r="C50" s="4" t="s">
        <v>47</v>
      </c>
      <c r="D50">
        <f>COUNTIF(Table1[Product],Sheet3!C50)</f>
        <v>2</v>
      </c>
      <c r="E50">
        <f>SUMIF(Table1[Product],Sheet3!C50,Table1[Price / unit])</f>
        <v>129.85</v>
      </c>
      <c r="F50">
        <f t="shared" si="0"/>
        <v>64.924999999999997</v>
      </c>
      <c r="G50">
        <f>AVERAGEIF(Table1[Product],Sheet3!C50,Table1[Price / unit])</f>
        <v>64.924999999999997</v>
      </c>
      <c r="H50">
        <f ca="1">MEDIAN(OFFSET(Sheet5!$A$1,MATCH(C50,Sheet5!$A$2:$A$466,0),1,COUNTIF(Sheet5!$A$2:$A$466,Sheet3!C50),1))</f>
        <v>64.924999999999997</v>
      </c>
      <c r="I50" cm="1">
        <f t="array" ref="I50">MEDIAN(_xlfn._xlws.FILTER(Table1[Price / unit],Table1[Product]=Sheet3!C50))</f>
        <v>64.924999999999997</v>
      </c>
    </row>
    <row r="51" spans="3:9" x14ac:dyDescent="0.25">
      <c r="C51" s="4" t="s">
        <v>48</v>
      </c>
      <c r="D51">
        <f>COUNTIF(Table1[Product],Sheet3!C51)</f>
        <v>1</v>
      </c>
      <c r="E51">
        <f>SUMIF(Table1[Product],Sheet3!C51,Table1[Price / unit])</f>
        <v>69.02</v>
      </c>
      <c r="F51">
        <f t="shared" si="0"/>
        <v>69.02</v>
      </c>
      <c r="G51">
        <f>AVERAGEIF(Table1[Product],Sheet3!C51,Table1[Price / unit])</f>
        <v>69.02</v>
      </c>
      <c r="H51">
        <f ca="1">MEDIAN(OFFSET(Sheet5!$A$1,MATCH(C51,Sheet5!$A$2:$A$466,0),1,COUNTIF(Sheet5!$A$2:$A$466,Sheet3!C51),1))</f>
        <v>69.02</v>
      </c>
      <c r="I51" cm="1">
        <f t="array" ref="I51">MEDIAN(_xlfn._xlws.FILTER(Table1[Price / unit],Table1[Product]=Sheet3!C51))</f>
        <v>69.02</v>
      </c>
    </row>
    <row r="52" spans="3:9" x14ac:dyDescent="0.25">
      <c r="C52" s="3" t="s">
        <v>49</v>
      </c>
      <c r="D52">
        <f>COUNTIF(Table1[Product],Sheet3!C52)</f>
        <v>5</v>
      </c>
      <c r="E52">
        <f>SUMIF(Table1[Product],Sheet3!C52,Table1[Price / unit])</f>
        <v>447.18999999999994</v>
      </c>
      <c r="F52">
        <f t="shared" si="0"/>
        <v>89.437999999999988</v>
      </c>
      <c r="G52">
        <f>AVERAGEIF(Table1[Product],Sheet3!C52,Table1[Price / unit])</f>
        <v>89.437999999999988</v>
      </c>
      <c r="H52">
        <f ca="1">MEDIAN(OFFSET(Sheet5!$A$1,MATCH(C52,Sheet5!$A$2:$A$466,0),1,COUNTIF(Sheet5!$A$2:$A$466,Sheet3!C52),1))</f>
        <v>88.69</v>
      </c>
      <c r="I52" cm="1">
        <f t="array" ref="I52">MEDIAN(_xlfn._xlws.FILTER(Table1[Price / unit],Table1[Product]=Sheet3!C52))</f>
        <v>88.69</v>
      </c>
    </row>
    <row r="53" spans="3:9" x14ac:dyDescent="0.25">
      <c r="C53" s="4" t="s">
        <v>50</v>
      </c>
      <c r="D53">
        <f>COUNTIF(Table1[Product],Sheet3!C53)</f>
        <v>2</v>
      </c>
      <c r="E53">
        <f>SUMIF(Table1[Product],Sheet3!C53,Table1[Price / unit])</f>
        <v>143.62</v>
      </c>
      <c r="F53">
        <f t="shared" si="0"/>
        <v>71.81</v>
      </c>
      <c r="G53">
        <f>AVERAGEIF(Table1[Product],Sheet3!C53,Table1[Price / unit])</f>
        <v>71.81</v>
      </c>
      <c r="H53">
        <f ca="1">MEDIAN(OFFSET(Sheet5!$A$1,MATCH(C53,Sheet5!$A$2:$A$466,0),1,COUNTIF(Sheet5!$A$2:$A$466,Sheet3!C53),1))</f>
        <v>71.81</v>
      </c>
      <c r="I53" cm="1">
        <f t="array" ref="I53">MEDIAN(_xlfn._xlws.FILTER(Table1[Price / unit],Table1[Product]=Sheet3!C53))</f>
        <v>71.81</v>
      </c>
    </row>
    <row r="54" spans="3:9" x14ac:dyDescent="0.25">
      <c r="C54" s="4" t="s">
        <v>51</v>
      </c>
      <c r="D54">
        <f>COUNTIF(Table1[Product],Sheet3!C54)</f>
        <v>12</v>
      </c>
      <c r="E54">
        <f>SUMIF(Table1[Product],Sheet3!C54,Table1[Price / unit])</f>
        <v>1057.8899999999999</v>
      </c>
      <c r="F54">
        <f t="shared" si="0"/>
        <v>88.157499999999985</v>
      </c>
      <c r="G54">
        <f>AVERAGEIF(Table1[Product],Sheet3!C54,Table1[Price / unit])</f>
        <v>88.157499999999985</v>
      </c>
      <c r="H54">
        <f ca="1">MEDIAN(OFFSET(Sheet5!$A$1,MATCH(C54,Sheet5!$A$2:$A$466,0),1,COUNTIF(Sheet5!$A$2:$A$466,Sheet3!C54),1))</f>
        <v>87.974999999999994</v>
      </c>
      <c r="I54" cm="1">
        <f t="array" ref="I54">MEDIAN(_xlfn._xlws.FILTER(Table1[Price / unit],Table1[Product]=Sheet3!C54))</f>
        <v>87.974999999999994</v>
      </c>
    </row>
    <row r="55" spans="3:9" x14ac:dyDescent="0.25">
      <c r="C55" s="4" t="s">
        <v>52</v>
      </c>
      <c r="D55">
        <f>COUNTIF(Table1[Product],Sheet3!C55)</f>
        <v>5</v>
      </c>
      <c r="E55">
        <f>SUMIF(Table1[Product],Sheet3!C55,Table1[Price / unit])</f>
        <v>500</v>
      </c>
      <c r="F55">
        <f t="shared" si="0"/>
        <v>100</v>
      </c>
      <c r="G55">
        <f>AVERAGEIF(Table1[Product],Sheet3!C55,Table1[Price / unit])</f>
        <v>100</v>
      </c>
      <c r="H55">
        <f ca="1">MEDIAN(OFFSET(Sheet5!$A$1,MATCH(C55,Sheet5!$A$2:$A$466,0),1,COUNTIF(Sheet5!$A$2:$A$466,Sheet3!C55),1))</f>
        <v>100</v>
      </c>
      <c r="I55" cm="1">
        <f t="array" ref="I55">MEDIAN(_xlfn._xlws.FILTER(Table1[Price / unit],Table1[Product]=Sheet3!C55))</f>
        <v>100</v>
      </c>
    </row>
    <row r="56" spans="3:9" x14ac:dyDescent="0.25">
      <c r="C56" s="3" t="s">
        <v>53</v>
      </c>
      <c r="D56">
        <f>COUNTIF(Table1[Product],Sheet3!C56)</f>
        <v>10</v>
      </c>
      <c r="E56">
        <f>SUMIF(Table1[Product],Sheet3!C56,Table1[Price / unit])</f>
        <v>659.37</v>
      </c>
      <c r="F56">
        <f t="shared" si="0"/>
        <v>65.936999999999998</v>
      </c>
      <c r="G56">
        <f>AVERAGEIF(Table1[Product],Sheet3!C56,Table1[Price / unit])</f>
        <v>65.936999999999998</v>
      </c>
      <c r="H56">
        <f ca="1">MEDIAN(OFFSET(Sheet5!$A$1,MATCH(C56,Sheet5!$A$2:$A$466,0),1,COUNTIF(Sheet5!$A$2:$A$466,Sheet3!C56),1))</f>
        <v>69.5</v>
      </c>
      <c r="I56" cm="1">
        <f t="array" ref="I56">MEDIAN(_xlfn._xlws.FILTER(Table1[Price / unit],Table1[Product]=Sheet3!C56))</f>
        <v>69.5</v>
      </c>
    </row>
    <row r="57" spans="3:9" x14ac:dyDescent="0.25">
      <c r="C57" s="3" t="s">
        <v>54</v>
      </c>
      <c r="D57">
        <f>COUNTIF(Table1[Product],Sheet3!C57)</f>
        <v>2</v>
      </c>
      <c r="E57">
        <f>SUMIF(Table1[Product],Sheet3!C57,Table1[Price / unit])</f>
        <v>132.63</v>
      </c>
      <c r="F57">
        <f t="shared" si="0"/>
        <v>66.314999999999998</v>
      </c>
      <c r="G57">
        <f>AVERAGEIF(Table1[Product],Sheet3!C57,Table1[Price / unit])</f>
        <v>66.314999999999998</v>
      </c>
      <c r="H57">
        <f ca="1">MEDIAN(OFFSET(Sheet5!$A$1,MATCH(C57,Sheet5!$A$2:$A$466,0),1,COUNTIF(Sheet5!$A$2:$A$466,Sheet3!C57),1))</f>
        <v>66.314999999999998</v>
      </c>
      <c r="I57" cm="1">
        <f t="array" ref="I57">MEDIAN(_xlfn._xlws.FILTER(Table1[Price / unit],Table1[Product]=Sheet3!C57))</f>
        <v>66.314999999999998</v>
      </c>
    </row>
    <row r="58" spans="3:9" x14ac:dyDescent="0.25">
      <c r="C58" s="3" t="s">
        <v>55</v>
      </c>
      <c r="D58">
        <f>COUNTIF(Table1[Product],Sheet3!C58)</f>
        <v>5</v>
      </c>
      <c r="E58">
        <f>SUMIF(Table1[Product],Sheet3!C58,Table1[Price / unit])</f>
        <v>393.57000000000005</v>
      </c>
      <c r="F58">
        <f t="shared" si="0"/>
        <v>78.714000000000013</v>
      </c>
      <c r="G58">
        <f>AVERAGEIF(Table1[Product],Sheet3!C58,Table1[Price / unit])</f>
        <v>78.714000000000013</v>
      </c>
      <c r="H58">
        <f ca="1">MEDIAN(OFFSET(Sheet5!$A$1,MATCH(C58,Sheet5!$A$2:$A$466,0),1,COUNTIF(Sheet5!$A$2:$A$466,Sheet3!C58),1))</f>
        <v>81.180000000000007</v>
      </c>
      <c r="I58" cm="1">
        <f t="array" ref="I58">MEDIAN(_xlfn._xlws.FILTER(Table1[Price / unit],Table1[Product]=Sheet3!C58))</f>
        <v>81.180000000000007</v>
      </c>
    </row>
    <row r="59" spans="3:9" x14ac:dyDescent="0.25">
      <c r="C59" s="4" t="s">
        <v>56</v>
      </c>
      <c r="D59">
        <f>COUNTIF(Table1[Product],Sheet3!C59)</f>
        <v>3</v>
      </c>
      <c r="E59">
        <f>SUMIF(Table1[Product],Sheet3!C59,Table1[Price / unit])</f>
        <v>262.08999999999997</v>
      </c>
      <c r="F59">
        <f t="shared" si="0"/>
        <v>87.36333333333333</v>
      </c>
      <c r="G59">
        <f>AVERAGEIF(Table1[Product],Sheet3!C59,Table1[Price / unit])</f>
        <v>87.36333333333333</v>
      </c>
      <c r="H59">
        <f ca="1">MEDIAN(OFFSET(Sheet5!$A$1,MATCH(C59,Sheet5!$A$2:$A$466,0),1,COUNTIF(Sheet5!$A$2:$A$466,Sheet3!C59),1))</f>
        <v>88.27</v>
      </c>
      <c r="I59" cm="1">
        <f t="array" ref="I59">MEDIAN(_xlfn._xlws.FILTER(Table1[Price / unit],Table1[Product]=Sheet3!C59))</f>
        <v>88.27</v>
      </c>
    </row>
    <row r="60" spans="3:9" x14ac:dyDescent="0.25">
      <c r="C60" s="3" t="s">
        <v>57</v>
      </c>
      <c r="D60">
        <f>COUNTIF(Table1[Product],Sheet3!C60)</f>
        <v>1</v>
      </c>
      <c r="E60">
        <f>SUMIF(Table1[Product],Sheet3!C60,Table1[Price / unit])</f>
        <v>91.68</v>
      </c>
      <c r="F60">
        <f t="shared" si="0"/>
        <v>91.68</v>
      </c>
      <c r="G60">
        <f>AVERAGEIF(Table1[Product],Sheet3!C60,Table1[Price / unit])</f>
        <v>91.68</v>
      </c>
      <c r="H60">
        <f ca="1">MEDIAN(OFFSET(Sheet5!$A$1,MATCH(C60,Sheet5!$A$2:$A$466,0),1,COUNTIF(Sheet5!$A$2:$A$466,Sheet3!C60),1))</f>
        <v>91.68</v>
      </c>
      <c r="I60" cm="1">
        <f t="array" ref="I60">MEDIAN(_xlfn._xlws.FILTER(Table1[Price / unit],Table1[Product]=Sheet3!C60))</f>
        <v>91.68</v>
      </c>
    </row>
  </sheetData>
  <autoFilter ref="C3:F60" xr:uid="{86C20B7C-6891-4B69-A9FA-4B9EECB92105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C8837-BD94-4177-875F-990AFBC0D95E}">
  <dimension ref="A1:E466"/>
  <sheetViews>
    <sheetView workbookViewId="0">
      <selection activeCell="J7" sqref="J7"/>
    </sheetView>
  </sheetViews>
  <sheetFormatPr defaultRowHeight="15" x14ac:dyDescent="0.25"/>
  <cols>
    <col min="2" max="2" width="10.7109375" bestFit="1" customWidth="1"/>
    <col min="4" max="4" width="7.85546875" bestFit="1" customWidth="1"/>
    <col min="5" max="5" width="10.7109375" bestFit="1" customWidth="1"/>
  </cols>
  <sheetData>
    <row r="1" spans="1:5" x14ac:dyDescent="0.25">
      <c r="A1" s="2" t="s">
        <v>0</v>
      </c>
      <c r="B1" s="8" t="s">
        <v>61</v>
      </c>
      <c r="D1" s="2" t="s">
        <v>0</v>
      </c>
      <c r="E1" s="8" t="s">
        <v>61</v>
      </c>
    </row>
    <row r="2" spans="1:5" x14ac:dyDescent="0.25">
      <c r="A2" s="11" t="s">
        <v>22</v>
      </c>
      <c r="B2" s="12">
        <v>46.58</v>
      </c>
      <c r="D2" t="str" cm="1">
        <f t="array" ref="D2:E466">_xlfn._xlws.SORT(Table1[[Product]:[Price / unit]],1,1)</f>
        <v>A - 10</v>
      </c>
      <c r="E2">
        <v>46.58</v>
      </c>
    </row>
    <row r="3" spans="1:5" x14ac:dyDescent="0.25">
      <c r="A3" s="13" t="s">
        <v>22</v>
      </c>
      <c r="B3" s="14">
        <v>47.18</v>
      </c>
      <c r="D3" t="str">
        <v>A - 10</v>
      </c>
      <c r="E3">
        <v>47.18</v>
      </c>
    </row>
    <row r="4" spans="1:5" x14ac:dyDescent="0.25">
      <c r="A4" s="11" t="s">
        <v>22</v>
      </c>
      <c r="B4" s="12">
        <v>39.200000000000003</v>
      </c>
      <c r="D4" t="str">
        <v>A - 10</v>
      </c>
      <c r="E4">
        <v>39.200000000000003</v>
      </c>
    </row>
    <row r="5" spans="1:5" x14ac:dyDescent="0.25">
      <c r="A5" s="13" t="s">
        <v>22</v>
      </c>
      <c r="B5" s="14">
        <v>41.88</v>
      </c>
      <c r="D5" t="str">
        <v>A - 10</v>
      </c>
      <c r="E5">
        <v>41.88</v>
      </c>
    </row>
    <row r="6" spans="1:5" x14ac:dyDescent="0.25">
      <c r="A6" s="11" t="s">
        <v>22</v>
      </c>
      <c r="B6" s="12">
        <v>46.26</v>
      </c>
      <c r="D6" t="str">
        <v>A - 10</v>
      </c>
      <c r="E6">
        <v>46.26</v>
      </c>
    </row>
    <row r="7" spans="1:5" x14ac:dyDescent="0.25">
      <c r="A7" s="13" t="s">
        <v>22</v>
      </c>
      <c r="B7" s="14">
        <v>51</v>
      </c>
      <c r="D7" t="str">
        <v>A - 10</v>
      </c>
      <c r="E7">
        <v>51</v>
      </c>
    </row>
    <row r="8" spans="1:5" x14ac:dyDescent="0.25">
      <c r="A8" s="11" t="s">
        <v>22</v>
      </c>
      <c r="B8" s="12">
        <v>45.88</v>
      </c>
      <c r="D8" t="str">
        <v>A - 10</v>
      </c>
      <c r="E8">
        <v>45.88</v>
      </c>
    </row>
    <row r="9" spans="1:5" x14ac:dyDescent="0.25">
      <c r="A9" s="13" t="s">
        <v>22</v>
      </c>
      <c r="B9" s="14">
        <v>50.71</v>
      </c>
      <c r="D9" t="str">
        <v>A - 10</v>
      </c>
      <c r="E9">
        <v>50.71</v>
      </c>
    </row>
    <row r="10" spans="1:5" x14ac:dyDescent="0.25">
      <c r="A10" s="11" t="s">
        <v>22</v>
      </c>
      <c r="B10" s="12">
        <v>47.3</v>
      </c>
      <c r="D10" t="str">
        <v>A - 10</v>
      </c>
      <c r="E10">
        <v>47.3</v>
      </c>
    </row>
    <row r="11" spans="1:5" x14ac:dyDescent="0.25">
      <c r="A11" s="13" t="s">
        <v>22</v>
      </c>
      <c r="B11" s="14">
        <v>45.99</v>
      </c>
      <c r="D11" t="str">
        <v>A - 10</v>
      </c>
      <c r="E11">
        <v>45.99</v>
      </c>
    </row>
    <row r="12" spans="1:5" x14ac:dyDescent="0.25">
      <c r="A12" s="11" t="s">
        <v>22</v>
      </c>
      <c r="B12" s="12">
        <v>45.1</v>
      </c>
      <c r="D12" t="str">
        <v>A - 10</v>
      </c>
      <c r="E12">
        <v>45.1</v>
      </c>
    </row>
    <row r="13" spans="1:5" x14ac:dyDescent="0.25">
      <c r="A13" s="15" t="s">
        <v>4</v>
      </c>
      <c r="B13" s="16">
        <v>87.06</v>
      </c>
      <c r="D13" t="str">
        <v>A - 11</v>
      </c>
      <c r="E13">
        <v>87.06</v>
      </c>
    </row>
    <row r="14" spans="1:5" x14ac:dyDescent="0.25">
      <c r="A14" s="17" t="s">
        <v>4</v>
      </c>
      <c r="B14" s="18">
        <v>92.67</v>
      </c>
      <c r="D14" t="str">
        <v>A - 11</v>
      </c>
      <c r="E14">
        <v>92.67</v>
      </c>
    </row>
    <row r="15" spans="1:5" x14ac:dyDescent="0.25">
      <c r="A15" s="17" t="s">
        <v>4</v>
      </c>
      <c r="B15" s="18">
        <v>92.45</v>
      </c>
      <c r="D15" t="str">
        <v>A - 11</v>
      </c>
      <c r="E15">
        <v>92.45</v>
      </c>
    </row>
    <row r="16" spans="1:5" x14ac:dyDescent="0.25">
      <c r="A16" s="15" t="s">
        <v>4</v>
      </c>
      <c r="B16" s="16">
        <v>84.16</v>
      </c>
      <c r="D16" t="str">
        <v>A - 11</v>
      </c>
      <c r="E16">
        <v>84.16</v>
      </c>
    </row>
    <row r="17" spans="1:5" x14ac:dyDescent="0.25">
      <c r="A17" s="19" t="s">
        <v>15</v>
      </c>
      <c r="B17" s="20">
        <v>15.74</v>
      </c>
      <c r="D17" t="str">
        <v>A - 16</v>
      </c>
      <c r="E17">
        <v>15.74</v>
      </c>
    </row>
    <row r="18" spans="1:5" x14ac:dyDescent="0.25">
      <c r="A18" s="21" t="s">
        <v>15</v>
      </c>
      <c r="B18" s="22">
        <v>17.11</v>
      </c>
      <c r="D18" t="str">
        <v>A - 16</v>
      </c>
      <c r="E18">
        <v>17.11</v>
      </c>
    </row>
    <row r="19" spans="1:5" x14ac:dyDescent="0.25">
      <c r="A19" s="19" t="s">
        <v>15</v>
      </c>
      <c r="B19" s="20">
        <v>17.61</v>
      </c>
      <c r="D19" t="str">
        <v>A - 16</v>
      </c>
      <c r="E19">
        <v>17.61</v>
      </c>
    </row>
    <row r="20" spans="1:5" x14ac:dyDescent="0.25">
      <c r="A20" s="21" t="s">
        <v>15</v>
      </c>
      <c r="B20" s="22">
        <v>15.12</v>
      </c>
      <c r="D20" t="str">
        <v>A - 16</v>
      </c>
      <c r="E20">
        <v>15.12</v>
      </c>
    </row>
    <row r="21" spans="1:5" x14ac:dyDescent="0.25">
      <c r="A21" s="19" t="s">
        <v>15</v>
      </c>
      <c r="B21" s="20">
        <v>15.56</v>
      </c>
      <c r="D21" t="str">
        <v>A - 16</v>
      </c>
      <c r="E21">
        <v>15.56</v>
      </c>
    </row>
    <row r="22" spans="1:5" x14ac:dyDescent="0.25">
      <c r="A22" s="21" t="s">
        <v>15</v>
      </c>
      <c r="B22" s="22">
        <v>15.75</v>
      </c>
      <c r="D22" t="str">
        <v>A - 16</v>
      </c>
      <c r="E22">
        <v>15.75</v>
      </c>
    </row>
    <row r="23" spans="1:5" x14ac:dyDescent="0.25">
      <c r="A23" s="4" t="s">
        <v>25</v>
      </c>
      <c r="B23" s="10">
        <v>61.95</v>
      </c>
      <c r="D23" t="str">
        <v>A - 36</v>
      </c>
      <c r="E23">
        <v>61.95</v>
      </c>
    </row>
    <row r="24" spans="1:5" x14ac:dyDescent="0.25">
      <c r="A24" s="3" t="s">
        <v>25</v>
      </c>
      <c r="B24" s="9">
        <v>74.7</v>
      </c>
      <c r="D24" t="str">
        <v>A - 36</v>
      </c>
      <c r="E24">
        <v>74.7</v>
      </c>
    </row>
    <row r="25" spans="1:5" x14ac:dyDescent="0.25">
      <c r="A25" s="4" t="s">
        <v>25</v>
      </c>
      <c r="B25" s="10">
        <v>62.44</v>
      </c>
      <c r="D25" t="str">
        <v>A - 36</v>
      </c>
      <c r="E25">
        <v>62.44</v>
      </c>
    </row>
    <row r="26" spans="1:5" x14ac:dyDescent="0.25">
      <c r="A26" s="3" t="s">
        <v>25</v>
      </c>
      <c r="B26" s="9">
        <v>57.61</v>
      </c>
      <c r="D26" t="str">
        <v>A - 36</v>
      </c>
      <c r="E26">
        <v>57.61</v>
      </c>
    </row>
    <row r="27" spans="1:5" x14ac:dyDescent="0.25">
      <c r="A27" s="4" t="s">
        <v>25</v>
      </c>
      <c r="B27" s="10">
        <v>58.16</v>
      </c>
      <c r="D27" t="str">
        <v>A - 36</v>
      </c>
      <c r="E27">
        <v>58.16</v>
      </c>
    </row>
    <row r="28" spans="1:5" x14ac:dyDescent="0.25">
      <c r="A28" s="3" t="s">
        <v>25</v>
      </c>
      <c r="B28" s="9">
        <v>68.11</v>
      </c>
      <c r="D28" t="str">
        <v>A - 36</v>
      </c>
      <c r="E28">
        <v>68.11</v>
      </c>
    </row>
    <row r="29" spans="1:5" x14ac:dyDescent="0.25">
      <c r="A29" s="4" t="s">
        <v>25</v>
      </c>
      <c r="B29" s="10">
        <v>55.76</v>
      </c>
      <c r="D29" t="str">
        <v>A - 36</v>
      </c>
      <c r="E29">
        <v>55.76</v>
      </c>
    </row>
    <row r="30" spans="1:5" x14ac:dyDescent="0.25">
      <c r="A30" s="3" t="s">
        <v>25</v>
      </c>
      <c r="B30" s="9">
        <v>61.87</v>
      </c>
      <c r="D30" t="str">
        <v>A - 36</v>
      </c>
      <c r="E30">
        <v>61.87</v>
      </c>
    </row>
    <row r="31" spans="1:5" x14ac:dyDescent="0.25">
      <c r="A31" s="4" t="s">
        <v>25</v>
      </c>
      <c r="B31" s="10">
        <v>62.3</v>
      </c>
      <c r="D31" t="str">
        <v>A - 36</v>
      </c>
      <c r="E31">
        <v>62.3</v>
      </c>
    </row>
    <row r="32" spans="1:5" x14ac:dyDescent="0.25">
      <c r="A32" s="3" t="s">
        <v>25</v>
      </c>
      <c r="B32" s="9">
        <v>67.27</v>
      </c>
      <c r="D32" t="str">
        <v>A - 36</v>
      </c>
      <c r="E32">
        <v>67.27</v>
      </c>
    </row>
    <row r="33" spans="1:5" x14ac:dyDescent="0.25">
      <c r="A33" s="4" t="s">
        <v>25</v>
      </c>
      <c r="B33" s="10">
        <v>60.92</v>
      </c>
      <c r="D33" t="str">
        <v>A - 36</v>
      </c>
      <c r="E33">
        <v>60.92</v>
      </c>
    </row>
    <row r="34" spans="1:5" x14ac:dyDescent="0.25">
      <c r="A34" s="3" t="s">
        <v>25</v>
      </c>
      <c r="B34" s="9">
        <v>73.39</v>
      </c>
      <c r="D34" t="str">
        <v>A - 36</v>
      </c>
      <c r="E34">
        <v>73.39</v>
      </c>
    </row>
    <row r="35" spans="1:5" x14ac:dyDescent="0.25">
      <c r="A35" s="4" t="s">
        <v>25</v>
      </c>
      <c r="B35" s="10">
        <v>56.17</v>
      </c>
      <c r="D35" t="str">
        <v>A - 36</v>
      </c>
      <c r="E35">
        <v>56.17</v>
      </c>
    </row>
    <row r="36" spans="1:5" x14ac:dyDescent="0.25">
      <c r="A36" s="3" t="s">
        <v>25</v>
      </c>
      <c r="B36" s="9">
        <v>58.56</v>
      </c>
      <c r="D36" t="str">
        <v>A - 36</v>
      </c>
      <c r="E36">
        <v>58.56</v>
      </c>
    </row>
    <row r="37" spans="1:5" x14ac:dyDescent="0.25">
      <c r="A37" s="4" t="s">
        <v>25</v>
      </c>
      <c r="B37" s="10">
        <v>57.87</v>
      </c>
      <c r="D37" t="str">
        <v>A - 36</v>
      </c>
      <c r="E37">
        <v>57.87</v>
      </c>
    </row>
    <row r="38" spans="1:5" x14ac:dyDescent="0.25">
      <c r="A38" s="3" t="s">
        <v>25</v>
      </c>
      <c r="B38" s="9">
        <v>62.17</v>
      </c>
      <c r="D38" t="str">
        <v>A - 36</v>
      </c>
      <c r="E38">
        <v>62.17</v>
      </c>
    </row>
    <row r="39" spans="1:5" x14ac:dyDescent="0.25">
      <c r="A39" s="4" t="s">
        <v>25</v>
      </c>
      <c r="B39" s="10">
        <v>57.04</v>
      </c>
      <c r="D39" t="str">
        <v>A - 36</v>
      </c>
      <c r="E39">
        <v>57.04</v>
      </c>
    </row>
    <row r="40" spans="1:5" x14ac:dyDescent="0.25">
      <c r="A40" s="3" t="s">
        <v>25</v>
      </c>
      <c r="B40" s="9">
        <v>54.36</v>
      </c>
      <c r="D40" t="str">
        <v>A - 36</v>
      </c>
      <c r="E40">
        <v>54.36</v>
      </c>
    </row>
    <row r="41" spans="1:5" x14ac:dyDescent="0.25">
      <c r="A41" s="4" t="s">
        <v>25</v>
      </c>
      <c r="B41" s="10">
        <v>65.95</v>
      </c>
      <c r="D41" t="str">
        <v>A - 36</v>
      </c>
      <c r="E41">
        <v>65.95</v>
      </c>
    </row>
    <row r="42" spans="1:5" x14ac:dyDescent="0.25">
      <c r="A42" s="4" t="s">
        <v>19</v>
      </c>
      <c r="B42" s="10">
        <v>87.99</v>
      </c>
      <c r="D42" t="str">
        <v>A - 40</v>
      </c>
      <c r="E42">
        <v>87.99</v>
      </c>
    </row>
    <row r="43" spans="1:5" x14ac:dyDescent="0.25">
      <c r="A43" s="4" t="s">
        <v>44</v>
      </c>
      <c r="B43" s="10">
        <v>61.77</v>
      </c>
      <c r="D43" t="str">
        <v>A - 41</v>
      </c>
      <c r="E43">
        <v>61.77</v>
      </c>
    </row>
    <row r="44" spans="1:5" x14ac:dyDescent="0.25">
      <c r="A44" s="3" t="s">
        <v>10</v>
      </c>
      <c r="B44" s="9">
        <v>81.69</v>
      </c>
      <c r="D44" t="str">
        <v>A - 42</v>
      </c>
      <c r="E44">
        <v>81.69</v>
      </c>
    </row>
    <row r="45" spans="1:5" x14ac:dyDescent="0.25">
      <c r="A45" s="4" t="s">
        <v>10</v>
      </c>
      <c r="B45" s="10">
        <v>100</v>
      </c>
      <c r="D45" t="str">
        <v>A - 42</v>
      </c>
      <c r="E45">
        <v>100</v>
      </c>
    </row>
    <row r="46" spans="1:5" x14ac:dyDescent="0.25">
      <c r="A46" s="3" t="s">
        <v>10</v>
      </c>
      <c r="B46" s="9">
        <v>100</v>
      </c>
      <c r="D46" t="str">
        <v>A - 42</v>
      </c>
      <c r="E46">
        <v>100</v>
      </c>
    </row>
    <row r="47" spans="1:5" x14ac:dyDescent="0.25">
      <c r="A47" s="4" t="s">
        <v>10</v>
      </c>
      <c r="B47" s="10">
        <v>99.57</v>
      </c>
      <c r="D47" t="str">
        <v>A - 42</v>
      </c>
      <c r="E47">
        <v>99.57</v>
      </c>
    </row>
    <row r="48" spans="1:5" x14ac:dyDescent="0.25">
      <c r="A48" s="3" t="s">
        <v>10</v>
      </c>
      <c r="B48" s="9">
        <v>92.58</v>
      </c>
      <c r="D48" t="str">
        <v>A - 42</v>
      </c>
      <c r="E48">
        <v>92.58</v>
      </c>
    </row>
    <row r="49" spans="1:5" x14ac:dyDescent="0.25">
      <c r="A49" s="4" t="s">
        <v>10</v>
      </c>
      <c r="B49" s="10">
        <v>81.319999999999993</v>
      </c>
      <c r="D49" t="str">
        <v>A - 42</v>
      </c>
      <c r="E49">
        <v>81.319999999999993</v>
      </c>
    </row>
    <row r="50" spans="1:5" x14ac:dyDescent="0.25">
      <c r="A50" s="3" t="s">
        <v>10</v>
      </c>
      <c r="B50" s="9">
        <v>65.69</v>
      </c>
      <c r="D50" t="str">
        <v>A - 42</v>
      </c>
      <c r="E50">
        <v>65.69</v>
      </c>
    </row>
    <row r="51" spans="1:5" x14ac:dyDescent="0.25">
      <c r="A51" s="4" t="s">
        <v>9</v>
      </c>
      <c r="B51" s="10">
        <v>96.94</v>
      </c>
      <c r="D51" t="str">
        <v>A - 46</v>
      </c>
      <c r="E51">
        <v>96.94</v>
      </c>
    </row>
    <row r="52" spans="1:5" x14ac:dyDescent="0.25">
      <c r="A52" s="4" t="s">
        <v>32</v>
      </c>
      <c r="B52" s="10">
        <v>100</v>
      </c>
      <c r="D52" t="str">
        <v>A - 52</v>
      </c>
      <c r="E52">
        <v>100</v>
      </c>
    </row>
    <row r="53" spans="1:5" x14ac:dyDescent="0.25">
      <c r="A53" s="3" t="s">
        <v>32</v>
      </c>
      <c r="B53" s="9">
        <v>88.24</v>
      </c>
      <c r="D53" t="str">
        <v>A - 52</v>
      </c>
      <c r="E53">
        <v>88.24</v>
      </c>
    </row>
    <row r="54" spans="1:5" x14ac:dyDescent="0.25">
      <c r="A54" s="4" t="s">
        <v>32</v>
      </c>
      <c r="B54" s="10">
        <v>74.489999999999995</v>
      </c>
      <c r="D54" t="str">
        <v>A - 52</v>
      </c>
      <c r="E54">
        <v>74.489999999999995</v>
      </c>
    </row>
    <row r="55" spans="1:5" x14ac:dyDescent="0.25">
      <c r="A55" s="3" t="s">
        <v>37</v>
      </c>
      <c r="B55" s="9">
        <v>86.05</v>
      </c>
      <c r="D55" t="str">
        <v>A - 53</v>
      </c>
      <c r="E55">
        <v>86.05</v>
      </c>
    </row>
    <row r="56" spans="1:5" x14ac:dyDescent="0.25">
      <c r="A56" s="4" t="s">
        <v>37</v>
      </c>
      <c r="B56" s="10">
        <v>85.75</v>
      </c>
      <c r="D56" t="str">
        <v>A - 53</v>
      </c>
      <c r="E56">
        <v>85.75</v>
      </c>
    </row>
    <row r="57" spans="1:5" x14ac:dyDescent="0.25">
      <c r="A57" s="3" t="s">
        <v>37</v>
      </c>
      <c r="B57" s="9">
        <v>92.57</v>
      </c>
      <c r="D57" t="str">
        <v>A - 53</v>
      </c>
      <c r="E57">
        <v>92.57</v>
      </c>
    </row>
    <row r="58" spans="1:5" x14ac:dyDescent="0.25">
      <c r="A58" s="4" t="s">
        <v>48</v>
      </c>
      <c r="B58" s="10">
        <v>69.02</v>
      </c>
      <c r="D58" t="str">
        <v>A - 55</v>
      </c>
      <c r="E58">
        <v>69.02</v>
      </c>
    </row>
    <row r="59" spans="1:5" x14ac:dyDescent="0.25">
      <c r="A59" s="4" t="s">
        <v>12</v>
      </c>
      <c r="B59" s="10">
        <v>100</v>
      </c>
      <c r="D59" t="str">
        <v>A - 67</v>
      </c>
      <c r="E59">
        <v>100</v>
      </c>
    </row>
    <row r="60" spans="1:5" x14ac:dyDescent="0.25">
      <c r="A60" s="3" t="s">
        <v>12</v>
      </c>
      <c r="B60" s="9">
        <v>100</v>
      </c>
      <c r="D60" t="str">
        <v>A - 67</v>
      </c>
      <c r="E60">
        <v>100</v>
      </c>
    </row>
    <row r="61" spans="1:5" x14ac:dyDescent="0.25">
      <c r="A61" s="4" t="s">
        <v>12</v>
      </c>
      <c r="B61" s="10">
        <v>88.32</v>
      </c>
      <c r="D61" t="str">
        <v>A - 67</v>
      </c>
      <c r="E61">
        <v>88.32</v>
      </c>
    </row>
    <row r="62" spans="1:5" x14ac:dyDescent="0.25">
      <c r="A62" s="4" t="s">
        <v>39</v>
      </c>
      <c r="B62" s="10">
        <v>74.459999999999994</v>
      </c>
      <c r="D62" t="str">
        <v>A - 69</v>
      </c>
      <c r="E62">
        <v>74.459999999999994</v>
      </c>
    </row>
    <row r="63" spans="1:5" x14ac:dyDescent="0.25">
      <c r="A63" s="3" t="s">
        <v>39</v>
      </c>
      <c r="B63" s="9">
        <v>75.19</v>
      </c>
      <c r="D63" t="str">
        <v>A - 69</v>
      </c>
      <c r="E63">
        <v>75.19</v>
      </c>
    </row>
    <row r="64" spans="1:5" x14ac:dyDescent="0.25">
      <c r="A64" s="3" t="s">
        <v>2</v>
      </c>
      <c r="B64" s="9">
        <v>90.66</v>
      </c>
      <c r="D64" t="str">
        <v>A - 72</v>
      </c>
      <c r="E64">
        <v>90.66</v>
      </c>
    </row>
    <row r="65" spans="1:5" x14ac:dyDescent="0.25">
      <c r="A65" s="4" t="s">
        <v>2</v>
      </c>
      <c r="B65" s="10">
        <v>88.07</v>
      </c>
      <c r="D65" t="str">
        <v>A - 72</v>
      </c>
      <c r="E65">
        <v>88.07</v>
      </c>
    </row>
    <row r="66" spans="1:5" x14ac:dyDescent="0.25">
      <c r="A66" s="3" t="s">
        <v>2</v>
      </c>
      <c r="B66" s="9">
        <v>91.58</v>
      </c>
      <c r="D66" t="str">
        <v>A - 72</v>
      </c>
      <c r="E66">
        <v>91.58</v>
      </c>
    </row>
    <row r="67" spans="1:5" x14ac:dyDescent="0.25">
      <c r="A67" s="4" t="s">
        <v>56</v>
      </c>
      <c r="B67" s="10">
        <v>88.64</v>
      </c>
      <c r="D67" t="str">
        <v>A - 81</v>
      </c>
      <c r="E67">
        <v>88.64</v>
      </c>
    </row>
    <row r="68" spans="1:5" x14ac:dyDescent="0.25">
      <c r="A68" s="3" t="s">
        <v>56</v>
      </c>
      <c r="B68" s="9">
        <v>85.18</v>
      </c>
      <c r="D68" t="str">
        <v>A - 81</v>
      </c>
      <c r="E68">
        <v>85.18</v>
      </c>
    </row>
    <row r="69" spans="1:5" x14ac:dyDescent="0.25">
      <c r="A69" s="4" t="s">
        <v>56</v>
      </c>
      <c r="B69" s="10">
        <v>88.27</v>
      </c>
      <c r="D69" t="str">
        <v>A - 81</v>
      </c>
      <c r="E69">
        <v>88.27</v>
      </c>
    </row>
    <row r="70" spans="1:5" x14ac:dyDescent="0.25">
      <c r="A70" s="3" t="s">
        <v>31</v>
      </c>
      <c r="B70" s="9">
        <v>80.53</v>
      </c>
      <c r="D70" t="str">
        <v>A - 86</v>
      </c>
      <c r="E70">
        <v>80.53</v>
      </c>
    </row>
    <row r="71" spans="1:5" x14ac:dyDescent="0.25">
      <c r="A71" s="4" t="s">
        <v>31</v>
      </c>
      <c r="B71" s="10">
        <v>89.84</v>
      </c>
      <c r="D71" t="str">
        <v>A - 86</v>
      </c>
      <c r="E71">
        <v>89.84</v>
      </c>
    </row>
    <row r="72" spans="1:5" x14ac:dyDescent="0.25">
      <c r="A72" s="3" t="s">
        <v>31</v>
      </c>
      <c r="B72" s="9">
        <v>81.37</v>
      </c>
      <c r="D72" t="str">
        <v>A - 86</v>
      </c>
      <c r="E72">
        <v>81.37</v>
      </c>
    </row>
    <row r="73" spans="1:5" x14ac:dyDescent="0.25">
      <c r="A73" s="3" t="s">
        <v>31</v>
      </c>
      <c r="B73" s="9">
        <v>63</v>
      </c>
      <c r="D73" t="str">
        <v>A - 86</v>
      </c>
      <c r="E73">
        <v>63</v>
      </c>
    </row>
    <row r="74" spans="1:5" x14ac:dyDescent="0.25">
      <c r="A74" s="4" t="s">
        <v>31</v>
      </c>
      <c r="B74" s="10">
        <v>64</v>
      </c>
      <c r="D74" t="str">
        <v>A - 86</v>
      </c>
      <c r="E74">
        <v>64</v>
      </c>
    </row>
    <row r="75" spans="1:5" x14ac:dyDescent="0.25">
      <c r="A75" s="3" t="s">
        <v>31</v>
      </c>
      <c r="B75" s="9">
        <v>65</v>
      </c>
      <c r="D75" t="str">
        <v>A - 86</v>
      </c>
      <c r="E75">
        <v>65</v>
      </c>
    </row>
    <row r="76" spans="1:5" x14ac:dyDescent="0.25">
      <c r="A76" s="4" t="s">
        <v>31</v>
      </c>
      <c r="B76" s="10">
        <v>66</v>
      </c>
      <c r="D76" t="str">
        <v>A - 86</v>
      </c>
      <c r="E76">
        <v>66</v>
      </c>
    </row>
    <row r="77" spans="1:5" x14ac:dyDescent="0.25">
      <c r="A77" s="4" t="s">
        <v>28</v>
      </c>
      <c r="B77" s="10">
        <v>96.46</v>
      </c>
      <c r="D77" t="str">
        <v>A - 88</v>
      </c>
      <c r="E77">
        <v>96.46</v>
      </c>
    </row>
    <row r="78" spans="1:5" x14ac:dyDescent="0.25">
      <c r="A78" s="3" t="s">
        <v>28</v>
      </c>
      <c r="B78" s="9">
        <v>77.87</v>
      </c>
      <c r="D78" t="str">
        <v>A - 88</v>
      </c>
      <c r="E78">
        <v>77.87</v>
      </c>
    </row>
    <row r="79" spans="1:5" x14ac:dyDescent="0.25">
      <c r="A79" s="4" t="s">
        <v>28</v>
      </c>
      <c r="B79" s="10">
        <v>90.37</v>
      </c>
      <c r="D79" t="str">
        <v>A - 88</v>
      </c>
      <c r="E79">
        <v>90.37</v>
      </c>
    </row>
    <row r="80" spans="1:5" x14ac:dyDescent="0.25">
      <c r="A80" s="3" t="s">
        <v>28</v>
      </c>
      <c r="B80" s="9">
        <v>90.5</v>
      </c>
      <c r="D80" t="str">
        <v>A - 88</v>
      </c>
      <c r="E80">
        <v>90.5</v>
      </c>
    </row>
    <row r="81" spans="1:5" x14ac:dyDescent="0.25">
      <c r="A81" s="4" t="s">
        <v>28</v>
      </c>
      <c r="B81" s="10">
        <v>96.12</v>
      </c>
      <c r="D81" t="str">
        <v>A - 88</v>
      </c>
      <c r="E81">
        <v>96.12</v>
      </c>
    </row>
    <row r="82" spans="1:5" x14ac:dyDescent="0.25">
      <c r="A82" s="3" t="s">
        <v>28</v>
      </c>
      <c r="B82" s="9">
        <v>93.64</v>
      </c>
      <c r="D82" t="str">
        <v>A - 88</v>
      </c>
      <c r="E82">
        <v>93.64</v>
      </c>
    </row>
    <row r="83" spans="1:5" x14ac:dyDescent="0.25">
      <c r="A83" s="4" t="s">
        <v>28</v>
      </c>
      <c r="B83" s="10">
        <v>100</v>
      </c>
      <c r="D83" t="str">
        <v>A - 88</v>
      </c>
      <c r="E83">
        <v>100</v>
      </c>
    </row>
    <row r="84" spans="1:5" x14ac:dyDescent="0.25">
      <c r="A84" s="4" t="s">
        <v>51</v>
      </c>
      <c r="B84" s="10">
        <v>89.17</v>
      </c>
      <c r="D84" t="str">
        <v>A - 92</v>
      </c>
      <c r="E84">
        <v>89.17</v>
      </c>
    </row>
    <row r="85" spans="1:5" x14ac:dyDescent="0.25">
      <c r="A85" s="3" t="s">
        <v>51</v>
      </c>
      <c r="B85" s="9">
        <v>87.78</v>
      </c>
      <c r="D85" t="str">
        <v>A - 92</v>
      </c>
      <c r="E85">
        <v>87.78</v>
      </c>
    </row>
    <row r="86" spans="1:5" x14ac:dyDescent="0.25">
      <c r="A86" s="4" t="s">
        <v>51</v>
      </c>
      <c r="B86" s="10">
        <v>88.21</v>
      </c>
      <c r="D86" t="str">
        <v>A - 92</v>
      </c>
      <c r="E86">
        <v>88.21</v>
      </c>
    </row>
    <row r="87" spans="1:5" x14ac:dyDescent="0.25">
      <c r="A87" s="3" t="s">
        <v>51</v>
      </c>
      <c r="B87" s="9">
        <v>87.78</v>
      </c>
      <c r="D87" t="str">
        <v>A - 92</v>
      </c>
      <c r="E87">
        <v>87.78</v>
      </c>
    </row>
    <row r="88" spans="1:5" x14ac:dyDescent="0.25">
      <c r="A88" s="4" t="s">
        <v>51</v>
      </c>
      <c r="B88" s="10">
        <v>87.82</v>
      </c>
      <c r="D88" t="str">
        <v>A - 92</v>
      </c>
      <c r="E88">
        <v>87.82</v>
      </c>
    </row>
    <row r="89" spans="1:5" x14ac:dyDescent="0.25">
      <c r="A89" s="3" t="s">
        <v>51</v>
      </c>
      <c r="B89" s="9">
        <v>87.23</v>
      </c>
      <c r="D89" t="str">
        <v>A - 92</v>
      </c>
      <c r="E89">
        <v>87.23</v>
      </c>
    </row>
    <row r="90" spans="1:5" x14ac:dyDescent="0.25">
      <c r="A90" s="4" t="s">
        <v>51</v>
      </c>
      <c r="B90" s="10">
        <v>89.32</v>
      </c>
      <c r="D90" t="str">
        <v>A - 92</v>
      </c>
      <c r="E90">
        <v>89.32</v>
      </c>
    </row>
    <row r="91" spans="1:5" x14ac:dyDescent="0.25">
      <c r="A91" s="3" t="s">
        <v>51</v>
      </c>
      <c r="B91" s="9">
        <v>88.79</v>
      </c>
      <c r="D91" t="str">
        <v>A - 92</v>
      </c>
      <c r="E91">
        <v>88.79</v>
      </c>
    </row>
    <row r="92" spans="1:5" x14ac:dyDescent="0.25">
      <c r="A92" s="4" t="s">
        <v>51</v>
      </c>
      <c r="B92" s="10">
        <v>90.13</v>
      </c>
      <c r="D92" t="str">
        <v>A - 92</v>
      </c>
      <c r="E92">
        <v>90.13</v>
      </c>
    </row>
    <row r="93" spans="1:5" x14ac:dyDescent="0.25">
      <c r="A93" s="3" t="s">
        <v>51</v>
      </c>
      <c r="B93" s="9">
        <v>86.57</v>
      </c>
      <c r="D93" t="str">
        <v>A - 92</v>
      </c>
      <c r="E93">
        <v>86.57</v>
      </c>
    </row>
    <row r="94" spans="1:5" x14ac:dyDescent="0.25">
      <c r="A94" s="4" t="s">
        <v>51</v>
      </c>
      <c r="B94" s="10">
        <v>88.13</v>
      </c>
      <c r="D94" t="str">
        <v>A - 92</v>
      </c>
      <c r="E94">
        <v>88.13</v>
      </c>
    </row>
    <row r="95" spans="1:5" x14ac:dyDescent="0.25">
      <c r="A95" s="3" t="s">
        <v>51</v>
      </c>
      <c r="B95" s="9">
        <v>86.96</v>
      </c>
      <c r="D95" t="str">
        <v>A - 92</v>
      </c>
      <c r="E95">
        <v>86.96</v>
      </c>
    </row>
    <row r="96" spans="1:5" x14ac:dyDescent="0.25">
      <c r="A96" s="3" t="s">
        <v>41</v>
      </c>
      <c r="B96" s="9">
        <v>68.27</v>
      </c>
      <c r="D96" t="str">
        <v>A - 94</v>
      </c>
      <c r="E96">
        <v>68.27</v>
      </c>
    </row>
    <row r="97" spans="1:5" x14ac:dyDescent="0.25">
      <c r="A97" s="4" t="s">
        <v>41</v>
      </c>
      <c r="B97" s="10">
        <v>68.23</v>
      </c>
      <c r="D97" t="str">
        <v>A - 94</v>
      </c>
      <c r="E97">
        <v>68.23</v>
      </c>
    </row>
    <row r="98" spans="1:5" x14ac:dyDescent="0.25">
      <c r="A98" s="3" t="s">
        <v>41</v>
      </c>
      <c r="B98" s="9">
        <v>68.040000000000006</v>
      </c>
      <c r="D98" t="str">
        <v>A - 94</v>
      </c>
      <c r="E98">
        <v>68.040000000000006</v>
      </c>
    </row>
    <row r="99" spans="1:5" x14ac:dyDescent="0.25">
      <c r="A99" s="4" t="s">
        <v>41</v>
      </c>
      <c r="B99" s="10">
        <v>67.900000000000006</v>
      </c>
      <c r="D99" t="str">
        <v>A - 94</v>
      </c>
      <c r="E99">
        <v>67.900000000000006</v>
      </c>
    </row>
    <row r="100" spans="1:5" x14ac:dyDescent="0.25">
      <c r="A100" s="3" t="s">
        <v>41</v>
      </c>
      <c r="B100" s="9">
        <v>68.66</v>
      </c>
      <c r="D100" t="str">
        <v>A - 94</v>
      </c>
      <c r="E100">
        <v>68.66</v>
      </c>
    </row>
    <row r="101" spans="1:5" x14ac:dyDescent="0.25">
      <c r="A101" s="4" t="s">
        <v>41</v>
      </c>
      <c r="B101" s="10">
        <v>67.739999999999995</v>
      </c>
      <c r="D101" t="str">
        <v>A - 94</v>
      </c>
      <c r="E101">
        <v>67.739999999999995</v>
      </c>
    </row>
    <row r="102" spans="1:5" x14ac:dyDescent="0.25">
      <c r="A102" s="3" t="s">
        <v>41</v>
      </c>
      <c r="B102" s="9">
        <v>68.06</v>
      </c>
      <c r="D102" t="str">
        <v>A - 94</v>
      </c>
      <c r="E102">
        <v>68.06</v>
      </c>
    </row>
    <row r="103" spans="1:5" x14ac:dyDescent="0.25">
      <c r="A103" s="4" t="s">
        <v>41</v>
      </c>
      <c r="B103" s="10">
        <v>68.02</v>
      </c>
      <c r="D103" t="str">
        <v>A - 94</v>
      </c>
      <c r="E103">
        <v>68.02</v>
      </c>
    </row>
    <row r="104" spans="1:5" x14ac:dyDescent="0.25">
      <c r="A104" s="3" t="s">
        <v>41</v>
      </c>
      <c r="B104" s="9">
        <v>68.13</v>
      </c>
      <c r="D104" t="str">
        <v>A - 94</v>
      </c>
      <c r="E104">
        <v>68.13</v>
      </c>
    </row>
    <row r="105" spans="1:5" x14ac:dyDescent="0.25">
      <c r="A105" s="4" t="s">
        <v>41</v>
      </c>
      <c r="B105" s="10">
        <v>68.069999999999993</v>
      </c>
      <c r="D105" t="str">
        <v>A - 94</v>
      </c>
      <c r="E105">
        <v>68.069999999999993</v>
      </c>
    </row>
    <row r="106" spans="1:5" x14ac:dyDescent="0.25">
      <c r="A106" s="3" t="s">
        <v>41</v>
      </c>
      <c r="B106" s="9">
        <v>67.98</v>
      </c>
      <c r="D106" t="str">
        <v>A - 94</v>
      </c>
      <c r="E106">
        <v>67.98</v>
      </c>
    </row>
    <row r="107" spans="1:5" x14ac:dyDescent="0.25">
      <c r="A107" s="4" t="s">
        <v>41</v>
      </c>
      <c r="B107" s="10">
        <v>67.459999999999994</v>
      </c>
      <c r="D107" t="str">
        <v>A - 94</v>
      </c>
      <c r="E107">
        <v>67.459999999999994</v>
      </c>
    </row>
    <row r="108" spans="1:5" x14ac:dyDescent="0.25">
      <c r="A108" s="3" t="s">
        <v>41</v>
      </c>
      <c r="B108" s="9">
        <v>67.84</v>
      </c>
      <c r="D108" t="str">
        <v>A - 94</v>
      </c>
      <c r="E108">
        <v>67.84</v>
      </c>
    </row>
    <row r="109" spans="1:5" x14ac:dyDescent="0.25">
      <c r="A109" s="4" t="s">
        <v>41</v>
      </c>
      <c r="B109" s="10">
        <v>69.75</v>
      </c>
      <c r="D109" t="str">
        <v>A - 94</v>
      </c>
      <c r="E109">
        <v>69.75</v>
      </c>
    </row>
    <row r="110" spans="1:5" x14ac:dyDescent="0.25">
      <c r="A110" s="3" t="s">
        <v>41</v>
      </c>
      <c r="B110" s="9">
        <v>71.28</v>
      </c>
      <c r="D110" t="str">
        <v>A - 94</v>
      </c>
      <c r="E110">
        <v>71.28</v>
      </c>
    </row>
    <row r="111" spans="1:5" x14ac:dyDescent="0.25">
      <c r="A111" s="4" t="s">
        <v>41</v>
      </c>
      <c r="B111" s="10">
        <v>69.739999999999995</v>
      </c>
      <c r="D111" t="str">
        <v>A - 94</v>
      </c>
      <c r="E111">
        <v>69.739999999999995</v>
      </c>
    </row>
    <row r="112" spans="1:5" x14ac:dyDescent="0.25">
      <c r="A112" s="3" t="s">
        <v>41</v>
      </c>
      <c r="B112" s="9">
        <v>69.39</v>
      </c>
      <c r="D112" t="str">
        <v>A - 94</v>
      </c>
      <c r="E112">
        <v>69.39</v>
      </c>
    </row>
    <row r="113" spans="1:5" x14ac:dyDescent="0.25">
      <c r="A113" s="4" t="s">
        <v>41</v>
      </c>
      <c r="B113" s="10">
        <v>69.25</v>
      </c>
      <c r="D113" t="str">
        <v>A - 94</v>
      </c>
      <c r="E113">
        <v>69.25</v>
      </c>
    </row>
    <row r="114" spans="1:5" x14ac:dyDescent="0.25">
      <c r="A114" s="3" t="s">
        <v>41</v>
      </c>
      <c r="B114" s="9">
        <v>69.56</v>
      </c>
      <c r="D114" t="str">
        <v>A - 94</v>
      </c>
      <c r="E114">
        <v>69.56</v>
      </c>
    </row>
    <row r="115" spans="1:5" x14ac:dyDescent="0.25">
      <c r="A115" s="4" t="s">
        <v>41</v>
      </c>
      <c r="B115" s="10">
        <v>69.650000000000006</v>
      </c>
      <c r="D115" t="str">
        <v>A - 94</v>
      </c>
      <c r="E115">
        <v>69.650000000000006</v>
      </c>
    </row>
    <row r="116" spans="1:5" x14ac:dyDescent="0.25">
      <c r="A116" s="3" t="s">
        <v>41</v>
      </c>
      <c r="B116" s="9">
        <v>68.5</v>
      </c>
      <c r="D116" t="str">
        <v>A - 94</v>
      </c>
      <c r="E116">
        <v>68.5</v>
      </c>
    </row>
    <row r="117" spans="1:5" x14ac:dyDescent="0.25">
      <c r="A117" s="4" t="s">
        <v>41</v>
      </c>
      <c r="B117" s="10">
        <v>68.48</v>
      </c>
      <c r="D117" t="str">
        <v>A - 94</v>
      </c>
      <c r="E117">
        <v>68.48</v>
      </c>
    </row>
    <row r="118" spans="1:5" x14ac:dyDescent="0.25">
      <c r="A118" s="3" t="s">
        <v>41</v>
      </c>
      <c r="B118" s="9">
        <v>68.8</v>
      </c>
      <c r="D118" t="str">
        <v>A - 94</v>
      </c>
      <c r="E118">
        <v>68.8</v>
      </c>
    </row>
    <row r="119" spans="1:5" x14ac:dyDescent="0.25">
      <c r="A119" s="4" t="s">
        <v>41</v>
      </c>
      <c r="B119" s="10">
        <v>69.290000000000006</v>
      </c>
      <c r="D119" t="str">
        <v>A - 94</v>
      </c>
      <c r="E119">
        <v>69.290000000000006</v>
      </c>
    </row>
    <row r="120" spans="1:5" x14ac:dyDescent="0.25">
      <c r="A120" s="3" t="s">
        <v>41</v>
      </c>
      <c r="B120" s="9">
        <v>69.02</v>
      </c>
      <c r="D120" t="str">
        <v>A - 94</v>
      </c>
      <c r="E120">
        <v>69.02</v>
      </c>
    </row>
    <row r="121" spans="1:5" x14ac:dyDescent="0.25">
      <c r="A121" s="4" t="s">
        <v>41</v>
      </c>
      <c r="B121" s="10">
        <v>68.83</v>
      </c>
      <c r="D121" t="str">
        <v>A - 94</v>
      </c>
      <c r="E121">
        <v>68.83</v>
      </c>
    </row>
    <row r="122" spans="1:5" x14ac:dyDescent="0.25">
      <c r="A122" s="3" t="s">
        <v>41</v>
      </c>
      <c r="B122" s="9">
        <v>68.34</v>
      </c>
      <c r="D122" t="str">
        <v>A - 94</v>
      </c>
      <c r="E122">
        <v>68.34</v>
      </c>
    </row>
    <row r="123" spans="1:5" x14ac:dyDescent="0.25">
      <c r="A123" s="4" t="s">
        <v>41</v>
      </c>
      <c r="B123" s="10">
        <v>69.52</v>
      </c>
      <c r="D123" t="str">
        <v>A - 94</v>
      </c>
      <c r="E123">
        <v>69.52</v>
      </c>
    </row>
    <row r="124" spans="1:5" x14ac:dyDescent="0.25">
      <c r="A124" s="3" t="s">
        <v>41</v>
      </c>
      <c r="B124" s="9">
        <v>69.42</v>
      </c>
      <c r="D124" t="str">
        <v>A - 94</v>
      </c>
      <c r="E124">
        <v>69.42</v>
      </c>
    </row>
    <row r="125" spans="1:5" x14ac:dyDescent="0.25">
      <c r="A125" s="4" t="s">
        <v>41</v>
      </c>
      <c r="B125" s="10">
        <v>69.44</v>
      </c>
      <c r="D125" t="str">
        <v>A - 94</v>
      </c>
      <c r="E125">
        <v>69.44</v>
      </c>
    </row>
    <row r="126" spans="1:5" x14ac:dyDescent="0.25">
      <c r="A126" s="3" t="s">
        <v>41</v>
      </c>
      <c r="B126" s="9">
        <v>69.11</v>
      </c>
      <c r="D126" t="str">
        <v>A - 94</v>
      </c>
      <c r="E126">
        <v>69.11</v>
      </c>
    </row>
    <row r="127" spans="1:5" x14ac:dyDescent="0.25">
      <c r="A127" s="3" t="s">
        <v>54</v>
      </c>
      <c r="B127" s="9">
        <v>65.8</v>
      </c>
      <c r="D127" t="str">
        <v>B - 10</v>
      </c>
      <c r="E127">
        <v>65.8</v>
      </c>
    </row>
    <row r="128" spans="1:5" x14ac:dyDescent="0.25">
      <c r="A128" s="4" t="s">
        <v>54</v>
      </c>
      <c r="B128" s="10">
        <v>66.83</v>
      </c>
      <c r="D128" t="str">
        <v>B - 10</v>
      </c>
      <c r="E128">
        <v>66.83</v>
      </c>
    </row>
    <row r="129" spans="1:5" x14ac:dyDescent="0.25">
      <c r="A129" s="3" t="s">
        <v>14</v>
      </c>
      <c r="B129" s="9">
        <v>91.82</v>
      </c>
      <c r="D129" t="str">
        <v>B - 12</v>
      </c>
      <c r="E129">
        <v>91.82</v>
      </c>
    </row>
    <row r="130" spans="1:5" x14ac:dyDescent="0.25">
      <c r="A130" s="4" t="s">
        <v>14</v>
      </c>
      <c r="B130" s="10">
        <v>92.92</v>
      </c>
      <c r="D130" t="str">
        <v>B - 12</v>
      </c>
      <c r="E130">
        <v>92.92</v>
      </c>
    </row>
    <row r="131" spans="1:5" x14ac:dyDescent="0.25">
      <c r="A131" s="3" t="s">
        <v>14</v>
      </c>
      <c r="B131" s="9">
        <v>92.63</v>
      </c>
      <c r="D131" t="str">
        <v>B - 12</v>
      </c>
      <c r="E131">
        <v>92.63</v>
      </c>
    </row>
    <row r="132" spans="1:5" x14ac:dyDescent="0.25">
      <c r="A132" s="4" t="s">
        <v>14</v>
      </c>
      <c r="B132" s="10">
        <v>92.61</v>
      </c>
      <c r="D132" t="str">
        <v>B - 12</v>
      </c>
      <c r="E132">
        <v>92.61</v>
      </c>
    </row>
    <row r="133" spans="1:5" x14ac:dyDescent="0.25">
      <c r="A133" s="3" t="s">
        <v>14</v>
      </c>
      <c r="B133" s="9">
        <v>93.21</v>
      </c>
      <c r="D133" t="str">
        <v>B - 12</v>
      </c>
      <c r="E133">
        <v>93.21</v>
      </c>
    </row>
    <row r="134" spans="1:5" x14ac:dyDescent="0.25">
      <c r="A134" s="4" t="s">
        <v>14</v>
      </c>
      <c r="B134" s="10">
        <v>93.62</v>
      </c>
      <c r="D134" t="str">
        <v>B - 12</v>
      </c>
      <c r="E134">
        <v>93.62</v>
      </c>
    </row>
    <row r="135" spans="1:5" x14ac:dyDescent="0.25">
      <c r="A135" s="3" t="s">
        <v>14</v>
      </c>
      <c r="B135" s="9">
        <v>92.82</v>
      </c>
      <c r="D135" t="str">
        <v>B - 12</v>
      </c>
      <c r="E135">
        <v>92.82</v>
      </c>
    </row>
    <row r="136" spans="1:5" x14ac:dyDescent="0.25">
      <c r="A136" s="4" t="s">
        <v>14</v>
      </c>
      <c r="B136" s="10">
        <v>93.78</v>
      </c>
      <c r="D136" t="str">
        <v>B - 12</v>
      </c>
      <c r="E136">
        <v>93.78</v>
      </c>
    </row>
    <row r="137" spans="1:5" x14ac:dyDescent="0.25">
      <c r="A137" s="3" t="s">
        <v>14</v>
      </c>
      <c r="B137" s="9">
        <v>92.71</v>
      </c>
      <c r="D137" t="str">
        <v>B - 12</v>
      </c>
      <c r="E137">
        <v>92.71</v>
      </c>
    </row>
    <row r="138" spans="1:5" x14ac:dyDescent="0.25">
      <c r="A138" s="4" t="s">
        <v>14</v>
      </c>
      <c r="B138" s="10">
        <v>93.62</v>
      </c>
      <c r="D138" t="str">
        <v>B - 12</v>
      </c>
      <c r="E138">
        <v>93.62</v>
      </c>
    </row>
    <row r="139" spans="1:5" x14ac:dyDescent="0.25">
      <c r="A139" s="3" t="s">
        <v>14</v>
      </c>
      <c r="B139" s="9">
        <v>92.93</v>
      </c>
      <c r="D139" t="str">
        <v>B - 12</v>
      </c>
      <c r="E139">
        <v>92.93</v>
      </c>
    </row>
    <row r="140" spans="1:5" x14ac:dyDescent="0.25">
      <c r="A140" s="4" t="s">
        <v>14</v>
      </c>
      <c r="B140" s="10">
        <v>91.23</v>
      </c>
      <c r="D140" t="str">
        <v>B - 12</v>
      </c>
      <c r="E140">
        <v>91.23</v>
      </c>
    </row>
    <row r="141" spans="1:5" x14ac:dyDescent="0.25">
      <c r="A141" s="3" t="s">
        <v>14</v>
      </c>
      <c r="B141" s="9">
        <v>92.08</v>
      </c>
      <c r="D141" t="str">
        <v>B - 12</v>
      </c>
      <c r="E141">
        <v>92.08</v>
      </c>
    </row>
    <row r="142" spans="1:5" x14ac:dyDescent="0.25">
      <c r="A142" s="4" t="s">
        <v>14</v>
      </c>
      <c r="B142" s="10">
        <v>90.74</v>
      </c>
      <c r="D142" t="str">
        <v>B - 12</v>
      </c>
      <c r="E142">
        <v>90.74</v>
      </c>
    </row>
    <row r="143" spans="1:5" x14ac:dyDescent="0.25">
      <c r="A143" s="3" t="s">
        <v>14</v>
      </c>
      <c r="B143" s="9">
        <v>93.07</v>
      </c>
      <c r="D143" t="str">
        <v>B - 12</v>
      </c>
      <c r="E143">
        <v>93.07</v>
      </c>
    </row>
    <row r="144" spans="1:5" x14ac:dyDescent="0.25">
      <c r="A144" s="4" t="s">
        <v>14</v>
      </c>
      <c r="B144" s="10">
        <v>92.57</v>
      </c>
      <c r="D144" t="str">
        <v>B - 12</v>
      </c>
      <c r="E144">
        <v>92.57</v>
      </c>
    </row>
    <row r="145" spans="1:5" x14ac:dyDescent="0.25">
      <c r="A145" s="3" t="s">
        <v>14</v>
      </c>
      <c r="B145" s="9">
        <v>91.91</v>
      </c>
      <c r="D145" t="str">
        <v>B - 12</v>
      </c>
      <c r="E145">
        <v>91.91</v>
      </c>
    </row>
    <row r="146" spans="1:5" x14ac:dyDescent="0.25">
      <c r="A146" s="4" t="s">
        <v>14</v>
      </c>
      <c r="B146" s="10">
        <v>92.99</v>
      </c>
      <c r="D146" t="str">
        <v>B - 12</v>
      </c>
      <c r="E146">
        <v>92.99</v>
      </c>
    </row>
    <row r="147" spans="1:5" x14ac:dyDescent="0.25">
      <c r="A147" s="3" t="s">
        <v>14</v>
      </c>
      <c r="B147" s="9">
        <v>94.25</v>
      </c>
      <c r="D147" t="str">
        <v>B - 12</v>
      </c>
      <c r="E147">
        <v>94.25</v>
      </c>
    </row>
    <row r="148" spans="1:5" x14ac:dyDescent="0.25">
      <c r="A148" s="4" t="s">
        <v>14</v>
      </c>
      <c r="B148" s="10">
        <v>93.43</v>
      </c>
      <c r="D148" t="str">
        <v>B - 12</v>
      </c>
      <c r="E148">
        <v>93.43</v>
      </c>
    </row>
    <row r="149" spans="1:5" x14ac:dyDescent="0.25">
      <c r="A149" s="3" t="s">
        <v>14</v>
      </c>
      <c r="B149" s="9">
        <v>93.94</v>
      </c>
      <c r="D149" t="str">
        <v>B - 12</v>
      </c>
      <c r="E149">
        <v>93.94</v>
      </c>
    </row>
    <row r="150" spans="1:5" x14ac:dyDescent="0.25">
      <c r="A150" s="4" t="s">
        <v>14</v>
      </c>
      <c r="B150" s="10">
        <v>93.94</v>
      </c>
      <c r="D150" t="str">
        <v>B - 12</v>
      </c>
      <c r="E150">
        <v>93.94</v>
      </c>
    </row>
    <row r="151" spans="1:5" x14ac:dyDescent="0.25">
      <c r="A151" s="3" t="s">
        <v>14</v>
      </c>
      <c r="B151" s="9">
        <v>93.32</v>
      </c>
      <c r="D151" t="str">
        <v>B - 12</v>
      </c>
      <c r="E151">
        <v>93.32</v>
      </c>
    </row>
    <row r="152" spans="1:5" x14ac:dyDescent="0.25">
      <c r="A152" s="4" t="s">
        <v>14</v>
      </c>
      <c r="B152" s="10">
        <v>92.36</v>
      </c>
      <c r="D152" t="str">
        <v>B - 12</v>
      </c>
      <c r="E152">
        <v>92.36</v>
      </c>
    </row>
    <row r="153" spans="1:5" x14ac:dyDescent="0.25">
      <c r="A153" s="3" t="s">
        <v>14</v>
      </c>
      <c r="B153" s="9">
        <v>92.12</v>
      </c>
      <c r="D153" t="str">
        <v>B - 12</v>
      </c>
      <c r="E153">
        <v>92.12</v>
      </c>
    </row>
    <row r="154" spans="1:5" x14ac:dyDescent="0.25">
      <c r="A154" s="4" t="s">
        <v>14</v>
      </c>
      <c r="B154" s="10">
        <v>93.68</v>
      </c>
      <c r="D154" t="str">
        <v>B - 12</v>
      </c>
      <c r="E154">
        <v>93.68</v>
      </c>
    </row>
    <row r="155" spans="1:5" x14ac:dyDescent="0.25">
      <c r="A155" s="3" t="s">
        <v>14</v>
      </c>
      <c r="B155" s="9">
        <v>93.47</v>
      </c>
      <c r="D155" t="str">
        <v>B - 12</v>
      </c>
      <c r="E155">
        <v>93.47</v>
      </c>
    </row>
    <row r="156" spans="1:5" x14ac:dyDescent="0.25">
      <c r="A156" s="4" t="s">
        <v>14</v>
      </c>
      <c r="B156" s="10">
        <v>93.6</v>
      </c>
      <c r="D156" t="str">
        <v>B - 12</v>
      </c>
      <c r="E156">
        <v>93.6</v>
      </c>
    </row>
    <row r="157" spans="1:5" x14ac:dyDescent="0.25">
      <c r="A157" s="3" t="s">
        <v>14</v>
      </c>
      <c r="B157" s="9">
        <v>92.69</v>
      </c>
      <c r="D157" t="str">
        <v>B - 12</v>
      </c>
      <c r="E157">
        <v>92.69</v>
      </c>
    </row>
    <row r="158" spans="1:5" x14ac:dyDescent="0.25">
      <c r="A158" s="4" t="s">
        <v>14</v>
      </c>
      <c r="B158" s="10">
        <v>93.17</v>
      </c>
      <c r="D158" t="str">
        <v>B - 12</v>
      </c>
      <c r="E158">
        <v>93.17</v>
      </c>
    </row>
    <row r="159" spans="1:5" x14ac:dyDescent="0.25">
      <c r="A159" s="3" t="s">
        <v>14</v>
      </c>
      <c r="B159" s="9">
        <v>93.74</v>
      </c>
      <c r="D159" t="str">
        <v>B - 12</v>
      </c>
      <c r="E159">
        <v>93.74</v>
      </c>
    </row>
    <row r="160" spans="1:5" x14ac:dyDescent="0.25">
      <c r="A160" s="4" t="s">
        <v>14</v>
      </c>
      <c r="B160" s="10">
        <v>93.65</v>
      </c>
      <c r="D160" t="str">
        <v>B - 12</v>
      </c>
      <c r="E160">
        <v>93.65</v>
      </c>
    </row>
    <row r="161" spans="1:5" x14ac:dyDescent="0.25">
      <c r="A161" s="3" t="s">
        <v>14</v>
      </c>
      <c r="B161" s="9">
        <v>92.99</v>
      </c>
      <c r="D161" t="str">
        <v>B - 12</v>
      </c>
      <c r="E161">
        <v>92.99</v>
      </c>
    </row>
    <row r="162" spans="1:5" x14ac:dyDescent="0.25">
      <c r="A162" s="4" t="s">
        <v>14</v>
      </c>
      <c r="B162" s="10">
        <v>93.32</v>
      </c>
      <c r="D162" t="str">
        <v>B - 12</v>
      </c>
      <c r="E162">
        <v>93.32</v>
      </c>
    </row>
    <row r="163" spans="1:5" x14ac:dyDescent="0.25">
      <c r="A163" s="3" t="s">
        <v>14</v>
      </c>
      <c r="B163" s="9">
        <v>78.959999999999994</v>
      </c>
      <c r="D163" t="str">
        <v>B - 12</v>
      </c>
      <c r="E163">
        <v>78.959999999999994</v>
      </c>
    </row>
    <row r="164" spans="1:5" x14ac:dyDescent="0.25">
      <c r="A164" s="3" t="s">
        <v>53</v>
      </c>
      <c r="B164" s="9">
        <v>67</v>
      </c>
      <c r="D164" t="str">
        <v>B - 17</v>
      </c>
      <c r="E164">
        <v>67</v>
      </c>
    </row>
    <row r="165" spans="1:5" x14ac:dyDescent="0.25">
      <c r="A165" s="4" t="s">
        <v>53</v>
      </c>
      <c r="B165" s="10">
        <v>68</v>
      </c>
      <c r="D165" t="str">
        <v>B - 17</v>
      </c>
      <c r="E165">
        <v>68</v>
      </c>
    </row>
    <row r="166" spans="1:5" x14ac:dyDescent="0.25">
      <c r="A166" s="3" t="s">
        <v>53</v>
      </c>
      <c r="B166" s="9">
        <v>69</v>
      </c>
      <c r="D166" t="str">
        <v>B - 17</v>
      </c>
      <c r="E166">
        <v>69</v>
      </c>
    </row>
    <row r="167" spans="1:5" x14ac:dyDescent="0.25">
      <c r="A167" s="4" t="s">
        <v>53</v>
      </c>
      <c r="B167" s="10">
        <v>70</v>
      </c>
      <c r="D167" t="str">
        <v>B - 17</v>
      </c>
      <c r="E167">
        <v>70</v>
      </c>
    </row>
    <row r="168" spans="1:5" x14ac:dyDescent="0.25">
      <c r="A168" s="3" t="s">
        <v>53</v>
      </c>
      <c r="B168" s="9">
        <v>71</v>
      </c>
      <c r="D168" t="str">
        <v>B - 17</v>
      </c>
      <c r="E168">
        <v>71</v>
      </c>
    </row>
    <row r="169" spans="1:5" x14ac:dyDescent="0.25">
      <c r="A169" s="4" t="s">
        <v>53</v>
      </c>
      <c r="B169" s="10">
        <v>72</v>
      </c>
      <c r="D169" t="str">
        <v>B - 17</v>
      </c>
      <c r="E169">
        <v>72</v>
      </c>
    </row>
    <row r="170" spans="1:5" x14ac:dyDescent="0.25">
      <c r="A170" s="3" t="s">
        <v>53</v>
      </c>
      <c r="B170" s="9">
        <v>73</v>
      </c>
      <c r="D170" t="str">
        <v>B - 17</v>
      </c>
      <c r="E170">
        <v>73</v>
      </c>
    </row>
    <row r="171" spans="1:5" x14ac:dyDescent="0.25">
      <c r="A171" s="4" t="s">
        <v>53</v>
      </c>
      <c r="B171" s="10">
        <v>74</v>
      </c>
      <c r="D171" t="str">
        <v>B - 17</v>
      </c>
      <c r="E171">
        <v>74</v>
      </c>
    </row>
    <row r="172" spans="1:5" x14ac:dyDescent="0.25">
      <c r="A172" s="3" t="s">
        <v>53</v>
      </c>
      <c r="B172" s="9">
        <v>46</v>
      </c>
      <c r="D172" t="str">
        <v>B - 17</v>
      </c>
      <c r="E172">
        <v>46</v>
      </c>
    </row>
    <row r="173" spans="1:5" x14ac:dyDescent="0.25">
      <c r="A173" s="4" t="s">
        <v>53</v>
      </c>
      <c r="B173" s="10">
        <v>49.37</v>
      </c>
      <c r="D173" t="str">
        <v>B - 17</v>
      </c>
      <c r="E173">
        <v>49.37</v>
      </c>
    </row>
    <row r="174" spans="1:5" x14ac:dyDescent="0.25">
      <c r="A174" s="4" t="s">
        <v>52</v>
      </c>
      <c r="B174" s="10">
        <v>100</v>
      </c>
      <c r="D174" t="str">
        <v>B - 20</v>
      </c>
      <c r="E174">
        <v>100</v>
      </c>
    </row>
    <row r="175" spans="1:5" x14ac:dyDescent="0.25">
      <c r="A175" s="3" t="s">
        <v>52</v>
      </c>
      <c r="B175" s="9">
        <v>100</v>
      </c>
      <c r="D175" t="str">
        <v>B - 20</v>
      </c>
      <c r="E175">
        <v>100</v>
      </c>
    </row>
    <row r="176" spans="1:5" x14ac:dyDescent="0.25">
      <c r="A176" s="4" t="s">
        <v>52</v>
      </c>
      <c r="B176" s="10">
        <v>100</v>
      </c>
      <c r="D176" t="str">
        <v>B - 20</v>
      </c>
      <c r="E176">
        <v>100</v>
      </c>
    </row>
    <row r="177" spans="1:5" x14ac:dyDescent="0.25">
      <c r="A177" s="3" t="s">
        <v>52</v>
      </c>
      <c r="B177" s="9">
        <v>100</v>
      </c>
      <c r="D177" t="str">
        <v>B - 20</v>
      </c>
      <c r="E177">
        <v>100</v>
      </c>
    </row>
    <row r="178" spans="1:5" x14ac:dyDescent="0.25">
      <c r="A178" s="4" t="s">
        <v>52</v>
      </c>
      <c r="B178" s="10">
        <v>100</v>
      </c>
      <c r="D178" t="str">
        <v>B - 20</v>
      </c>
      <c r="E178">
        <v>100</v>
      </c>
    </row>
    <row r="179" spans="1:5" x14ac:dyDescent="0.25">
      <c r="A179" s="3" t="s">
        <v>1</v>
      </c>
      <c r="B179" s="9">
        <v>94.9</v>
      </c>
      <c r="D179" t="str">
        <v>B - 23</v>
      </c>
      <c r="E179">
        <v>94.9</v>
      </c>
    </row>
    <row r="180" spans="1:5" x14ac:dyDescent="0.25">
      <c r="A180" s="4" t="s">
        <v>1</v>
      </c>
      <c r="B180" s="10">
        <v>100</v>
      </c>
      <c r="D180" t="str">
        <v>B - 23</v>
      </c>
      <c r="E180">
        <v>100</v>
      </c>
    </row>
    <row r="181" spans="1:5" x14ac:dyDescent="0.25">
      <c r="A181" s="4" t="s">
        <v>1</v>
      </c>
      <c r="B181" s="10">
        <v>100</v>
      </c>
      <c r="D181" t="str">
        <v>B - 23</v>
      </c>
      <c r="E181">
        <v>100</v>
      </c>
    </row>
    <row r="182" spans="1:5" x14ac:dyDescent="0.25">
      <c r="A182" s="3" t="s">
        <v>1</v>
      </c>
      <c r="B182" s="9">
        <v>98.71</v>
      </c>
      <c r="D182" t="str">
        <v>B - 23</v>
      </c>
      <c r="E182">
        <v>98.71</v>
      </c>
    </row>
    <row r="183" spans="1:5" x14ac:dyDescent="0.25">
      <c r="A183" s="4" t="s">
        <v>23</v>
      </c>
      <c r="B183" s="10">
        <v>77.540000000000006</v>
      </c>
      <c r="D183" t="str">
        <v>B - 27</v>
      </c>
      <c r="E183">
        <v>77.540000000000006</v>
      </c>
    </row>
    <row r="184" spans="1:5" x14ac:dyDescent="0.25">
      <c r="A184" s="3" t="s">
        <v>23</v>
      </c>
      <c r="B184" s="9">
        <v>71.41</v>
      </c>
      <c r="D184" t="str">
        <v>B - 27</v>
      </c>
      <c r="E184">
        <v>71.41</v>
      </c>
    </row>
    <row r="185" spans="1:5" x14ac:dyDescent="0.25">
      <c r="A185" s="4" t="s">
        <v>23</v>
      </c>
      <c r="B185" s="10">
        <v>71.489999999999995</v>
      </c>
      <c r="D185" t="str">
        <v>B - 27</v>
      </c>
      <c r="E185">
        <v>71.489999999999995</v>
      </c>
    </row>
    <row r="186" spans="1:5" x14ac:dyDescent="0.25">
      <c r="A186" s="3" t="s">
        <v>57</v>
      </c>
      <c r="B186" s="9">
        <v>91.68</v>
      </c>
      <c r="D186" t="str">
        <v>B - 33</v>
      </c>
      <c r="E186">
        <v>91.68</v>
      </c>
    </row>
    <row r="187" spans="1:5" x14ac:dyDescent="0.25">
      <c r="A187" s="4" t="s">
        <v>42</v>
      </c>
      <c r="B187" s="10">
        <v>88.34</v>
      </c>
      <c r="D187" t="str">
        <v>B - 37</v>
      </c>
      <c r="E187">
        <v>88.34</v>
      </c>
    </row>
    <row r="188" spans="1:5" x14ac:dyDescent="0.25">
      <c r="A188" s="3" t="s">
        <v>42</v>
      </c>
      <c r="B188" s="9">
        <v>95.01</v>
      </c>
      <c r="D188" t="str">
        <v>B - 37</v>
      </c>
      <c r="E188">
        <v>95.01</v>
      </c>
    </row>
    <row r="189" spans="1:5" x14ac:dyDescent="0.25">
      <c r="A189" s="4" t="s">
        <v>42</v>
      </c>
      <c r="B189" s="10">
        <v>89.53</v>
      </c>
      <c r="D189" t="str">
        <v>B - 37</v>
      </c>
      <c r="E189">
        <v>89.53</v>
      </c>
    </row>
    <row r="190" spans="1:5" x14ac:dyDescent="0.25">
      <c r="A190" s="3" t="s">
        <v>29</v>
      </c>
      <c r="B190" s="9">
        <v>94.88</v>
      </c>
      <c r="D190" t="str">
        <v>B - 39</v>
      </c>
      <c r="E190">
        <v>94.88</v>
      </c>
    </row>
    <row r="191" spans="1:5" x14ac:dyDescent="0.25">
      <c r="A191" s="4" t="s">
        <v>29</v>
      </c>
      <c r="B191" s="10">
        <v>95.2</v>
      </c>
      <c r="D191" t="str">
        <v>B - 39</v>
      </c>
      <c r="E191">
        <v>95.2</v>
      </c>
    </row>
    <row r="192" spans="1:5" x14ac:dyDescent="0.25">
      <c r="A192" s="3" t="s">
        <v>29</v>
      </c>
      <c r="B192" s="9">
        <v>94.74</v>
      </c>
      <c r="D192" t="str">
        <v>B - 39</v>
      </c>
      <c r="E192">
        <v>94.74</v>
      </c>
    </row>
    <row r="193" spans="1:5" x14ac:dyDescent="0.25">
      <c r="A193" s="4" t="s">
        <v>29</v>
      </c>
      <c r="B193" s="10">
        <v>94.58</v>
      </c>
      <c r="D193" t="str">
        <v>B - 39</v>
      </c>
      <c r="E193">
        <v>94.58</v>
      </c>
    </row>
    <row r="194" spans="1:5" x14ac:dyDescent="0.25">
      <c r="A194" s="3" t="s">
        <v>29</v>
      </c>
      <c r="B194" s="9">
        <v>100</v>
      </c>
      <c r="D194" t="str">
        <v>B - 39</v>
      </c>
      <c r="E194">
        <v>100</v>
      </c>
    </row>
    <row r="195" spans="1:5" x14ac:dyDescent="0.25">
      <c r="A195" s="3" t="s">
        <v>18</v>
      </c>
      <c r="B195" s="9">
        <v>81.99</v>
      </c>
      <c r="D195" t="str">
        <v>B - 50</v>
      </c>
      <c r="E195">
        <v>81.99</v>
      </c>
    </row>
    <row r="196" spans="1:5" x14ac:dyDescent="0.25">
      <c r="A196" s="4" t="s">
        <v>18</v>
      </c>
      <c r="B196" s="10">
        <v>90.25</v>
      </c>
      <c r="D196" t="str">
        <v>B - 50</v>
      </c>
      <c r="E196">
        <v>90.25</v>
      </c>
    </row>
    <row r="197" spans="1:5" x14ac:dyDescent="0.25">
      <c r="A197" s="3" t="s">
        <v>18</v>
      </c>
      <c r="B197" s="9">
        <v>97.26</v>
      </c>
      <c r="D197" t="str">
        <v>B - 50</v>
      </c>
      <c r="E197">
        <v>97.26</v>
      </c>
    </row>
    <row r="198" spans="1:5" x14ac:dyDescent="0.25">
      <c r="A198" s="4" t="s">
        <v>18</v>
      </c>
      <c r="B198" s="10">
        <v>97.97</v>
      </c>
      <c r="D198" t="str">
        <v>B - 50</v>
      </c>
      <c r="E198">
        <v>97.97</v>
      </c>
    </row>
    <row r="199" spans="1:5" x14ac:dyDescent="0.25">
      <c r="A199" s="3" t="s">
        <v>18</v>
      </c>
      <c r="B199" s="9">
        <v>93.61</v>
      </c>
      <c r="D199" t="str">
        <v>B - 50</v>
      </c>
      <c r="E199">
        <v>93.61</v>
      </c>
    </row>
    <row r="200" spans="1:5" x14ac:dyDescent="0.25">
      <c r="A200" s="4" t="s">
        <v>18</v>
      </c>
      <c r="B200" s="10">
        <v>89.54</v>
      </c>
      <c r="D200" t="str">
        <v>B - 50</v>
      </c>
      <c r="E200">
        <v>89.54</v>
      </c>
    </row>
    <row r="201" spans="1:5" x14ac:dyDescent="0.25">
      <c r="A201" s="3" t="s">
        <v>18</v>
      </c>
      <c r="B201" s="9">
        <v>87.12</v>
      </c>
      <c r="D201" t="str">
        <v>B - 50</v>
      </c>
      <c r="E201">
        <v>87.12</v>
      </c>
    </row>
    <row r="202" spans="1:5" x14ac:dyDescent="0.25">
      <c r="A202" s="4" t="s">
        <v>18</v>
      </c>
      <c r="B202" s="10">
        <v>88.57</v>
      </c>
      <c r="D202" t="str">
        <v>B - 50</v>
      </c>
      <c r="E202">
        <v>88.57</v>
      </c>
    </row>
    <row r="203" spans="1:5" x14ac:dyDescent="0.25">
      <c r="A203" s="3" t="s">
        <v>18</v>
      </c>
      <c r="B203" s="9">
        <v>82.8</v>
      </c>
      <c r="D203" t="str">
        <v>B - 50</v>
      </c>
      <c r="E203">
        <v>82.8</v>
      </c>
    </row>
    <row r="204" spans="1:5" x14ac:dyDescent="0.25">
      <c r="A204" s="4" t="s">
        <v>18</v>
      </c>
      <c r="B204" s="10">
        <v>78.89</v>
      </c>
      <c r="D204" t="str">
        <v>B - 50</v>
      </c>
      <c r="E204">
        <v>78.89</v>
      </c>
    </row>
    <row r="205" spans="1:5" x14ac:dyDescent="0.25">
      <c r="A205" s="3" t="s">
        <v>18</v>
      </c>
      <c r="B205" s="9">
        <v>71.14</v>
      </c>
      <c r="D205" t="str">
        <v>B - 50</v>
      </c>
      <c r="E205">
        <v>71.14</v>
      </c>
    </row>
    <row r="206" spans="1:5" x14ac:dyDescent="0.25">
      <c r="A206" s="4" t="s">
        <v>18</v>
      </c>
      <c r="B206" s="10">
        <v>97.03</v>
      </c>
      <c r="D206" t="str">
        <v>B - 50</v>
      </c>
      <c r="E206">
        <v>97.03</v>
      </c>
    </row>
    <row r="207" spans="1:5" x14ac:dyDescent="0.25">
      <c r="A207" s="3" t="s">
        <v>18</v>
      </c>
      <c r="B207" s="9">
        <v>88.77</v>
      </c>
      <c r="D207" t="str">
        <v>B - 50</v>
      </c>
      <c r="E207">
        <v>88.77</v>
      </c>
    </row>
    <row r="208" spans="1:5" x14ac:dyDescent="0.25">
      <c r="A208" s="4" t="s">
        <v>18</v>
      </c>
      <c r="B208" s="10">
        <v>83.82</v>
      </c>
      <c r="D208" t="str">
        <v>B - 50</v>
      </c>
      <c r="E208">
        <v>83.82</v>
      </c>
    </row>
    <row r="209" spans="1:5" x14ac:dyDescent="0.25">
      <c r="A209" s="3" t="s">
        <v>18</v>
      </c>
      <c r="B209" s="9">
        <v>83.05</v>
      </c>
      <c r="D209" t="str">
        <v>B - 50</v>
      </c>
      <c r="E209">
        <v>83.05</v>
      </c>
    </row>
    <row r="210" spans="1:5" x14ac:dyDescent="0.25">
      <c r="A210" s="4" t="s">
        <v>18</v>
      </c>
      <c r="B210" s="10">
        <v>85.54</v>
      </c>
      <c r="D210" t="str">
        <v>B - 50</v>
      </c>
      <c r="E210">
        <v>85.54</v>
      </c>
    </row>
    <row r="211" spans="1:5" x14ac:dyDescent="0.25">
      <c r="A211" s="3" t="s">
        <v>18</v>
      </c>
      <c r="B211" s="9">
        <v>83.13</v>
      </c>
      <c r="D211" t="str">
        <v>B - 50</v>
      </c>
      <c r="E211">
        <v>83.13</v>
      </c>
    </row>
    <row r="212" spans="1:5" x14ac:dyDescent="0.25">
      <c r="A212" s="4" t="s">
        <v>18</v>
      </c>
      <c r="B212" s="10">
        <v>77.760000000000005</v>
      </c>
      <c r="D212" t="str">
        <v>B - 50</v>
      </c>
      <c r="E212">
        <v>77.760000000000005</v>
      </c>
    </row>
    <row r="213" spans="1:5" x14ac:dyDescent="0.25">
      <c r="A213" s="3" t="s">
        <v>18</v>
      </c>
      <c r="B213" s="9">
        <v>85.99</v>
      </c>
      <c r="D213" t="str">
        <v>B - 50</v>
      </c>
      <c r="E213">
        <v>85.99</v>
      </c>
    </row>
    <row r="214" spans="1:5" x14ac:dyDescent="0.25">
      <c r="A214" s="4" t="s">
        <v>18</v>
      </c>
      <c r="B214" s="10">
        <v>83.74</v>
      </c>
      <c r="D214" t="str">
        <v>B - 50</v>
      </c>
      <c r="E214">
        <v>83.74</v>
      </c>
    </row>
    <row r="215" spans="1:5" x14ac:dyDescent="0.25">
      <c r="A215" s="3" t="s">
        <v>18</v>
      </c>
      <c r="B215" s="9">
        <v>87.26</v>
      </c>
      <c r="D215" t="str">
        <v>B - 50</v>
      </c>
      <c r="E215">
        <v>87.26</v>
      </c>
    </row>
    <row r="216" spans="1:5" x14ac:dyDescent="0.25">
      <c r="A216" s="4" t="s">
        <v>18</v>
      </c>
      <c r="B216" s="10">
        <v>83.1</v>
      </c>
      <c r="D216" t="str">
        <v>B - 50</v>
      </c>
      <c r="E216">
        <v>83.1</v>
      </c>
    </row>
    <row r="217" spans="1:5" x14ac:dyDescent="0.25">
      <c r="A217" s="3" t="s">
        <v>18</v>
      </c>
      <c r="B217" s="9">
        <v>82.84</v>
      </c>
      <c r="D217" t="str">
        <v>B - 50</v>
      </c>
      <c r="E217">
        <v>82.84</v>
      </c>
    </row>
    <row r="218" spans="1:5" x14ac:dyDescent="0.25">
      <c r="A218" s="4" t="s">
        <v>18</v>
      </c>
      <c r="B218" s="10">
        <v>83.77</v>
      </c>
      <c r="D218" t="str">
        <v>B - 50</v>
      </c>
      <c r="E218">
        <v>83.77</v>
      </c>
    </row>
    <row r="219" spans="1:5" x14ac:dyDescent="0.25">
      <c r="A219" s="3" t="s">
        <v>18</v>
      </c>
      <c r="B219" s="9">
        <v>83.59</v>
      </c>
      <c r="D219" t="str">
        <v>B - 50</v>
      </c>
      <c r="E219">
        <v>83.59</v>
      </c>
    </row>
    <row r="220" spans="1:5" x14ac:dyDescent="0.25">
      <c r="A220" s="4" t="s">
        <v>18</v>
      </c>
      <c r="B220" s="10">
        <v>86.64</v>
      </c>
      <c r="D220" t="str">
        <v>B - 50</v>
      </c>
      <c r="E220">
        <v>86.64</v>
      </c>
    </row>
    <row r="221" spans="1:5" x14ac:dyDescent="0.25">
      <c r="A221" s="3" t="s">
        <v>18</v>
      </c>
      <c r="B221" s="9">
        <v>82.36</v>
      </c>
      <c r="D221" t="str">
        <v>B - 50</v>
      </c>
      <c r="E221">
        <v>82.36</v>
      </c>
    </row>
    <row r="222" spans="1:5" x14ac:dyDescent="0.25">
      <c r="A222" s="4" t="s">
        <v>18</v>
      </c>
      <c r="B222" s="10">
        <v>84.97</v>
      </c>
      <c r="D222" t="str">
        <v>B - 50</v>
      </c>
      <c r="E222">
        <v>84.97</v>
      </c>
    </row>
    <row r="223" spans="1:5" x14ac:dyDescent="0.25">
      <c r="A223" s="3" t="s">
        <v>18</v>
      </c>
      <c r="B223" s="9">
        <v>82.7</v>
      </c>
      <c r="D223" t="str">
        <v>B - 50</v>
      </c>
      <c r="E223">
        <v>82.7</v>
      </c>
    </row>
    <row r="224" spans="1:5" x14ac:dyDescent="0.25">
      <c r="A224" s="4" t="s">
        <v>18</v>
      </c>
      <c r="B224" s="10">
        <v>86.5</v>
      </c>
      <c r="D224" t="str">
        <v>B - 50</v>
      </c>
      <c r="E224">
        <v>86.5</v>
      </c>
    </row>
    <row r="225" spans="1:5" x14ac:dyDescent="0.25">
      <c r="A225" s="3" t="s">
        <v>18</v>
      </c>
      <c r="B225" s="9">
        <v>91.64</v>
      </c>
      <c r="D225" t="str">
        <v>B - 50</v>
      </c>
      <c r="E225">
        <v>91.64</v>
      </c>
    </row>
    <row r="226" spans="1:5" x14ac:dyDescent="0.25">
      <c r="A226" s="4" t="s">
        <v>18</v>
      </c>
      <c r="B226" s="10">
        <v>85.59</v>
      </c>
      <c r="D226" t="str">
        <v>B - 50</v>
      </c>
      <c r="E226">
        <v>85.59</v>
      </c>
    </row>
    <row r="227" spans="1:5" x14ac:dyDescent="0.25">
      <c r="A227" s="3" t="s">
        <v>18</v>
      </c>
      <c r="B227" s="9">
        <v>93.22</v>
      </c>
      <c r="D227" t="str">
        <v>B - 50</v>
      </c>
      <c r="E227">
        <v>93.22</v>
      </c>
    </row>
    <row r="228" spans="1:5" x14ac:dyDescent="0.25">
      <c r="A228" s="4" t="s">
        <v>18</v>
      </c>
      <c r="B228" s="10">
        <v>85.22</v>
      </c>
      <c r="D228" t="str">
        <v>B - 50</v>
      </c>
      <c r="E228">
        <v>85.22</v>
      </c>
    </row>
    <row r="229" spans="1:5" x14ac:dyDescent="0.25">
      <c r="A229" s="3" t="s">
        <v>18</v>
      </c>
      <c r="B229" s="9">
        <v>83.06</v>
      </c>
      <c r="D229" t="str">
        <v>B - 50</v>
      </c>
      <c r="E229">
        <v>83.06</v>
      </c>
    </row>
    <row r="230" spans="1:5" x14ac:dyDescent="0.25">
      <c r="A230" s="4" t="s">
        <v>18</v>
      </c>
      <c r="B230" s="10">
        <v>83.15</v>
      </c>
      <c r="D230" t="str">
        <v>B - 50</v>
      </c>
      <c r="E230">
        <v>83.15</v>
      </c>
    </row>
    <row r="231" spans="1:5" x14ac:dyDescent="0.25">
      <c r="A231" s="3" t="s">
        <v>18</v>
      </c>
      <c r="B231" s="9">
        <v>79.61</v>
      </c>
      <c r="D231" t="str">
        <v>B - 50</v>
      </c>
      <c r="E231">
        <v>79.61</v>
      </c>
    </row>
    <row r="232" spans="1:5" x14ac:dyDescent="0.25">
      <c r="A232" s="4" t="s">
        <v>18</v>
      </c>
      <c r="B232" s="10">
        <v>85.17</v>
      </c>
      <c r="D232" t="str">
        <v>B - 50</v>
      </c>
      <c r="E232">
        <v>85.17</v>
      </c>
    </row>
    <row r="233" spans="1:5" x14ac:dyDescent="0.25">
      <c r="A233" s="3" t="s">
        <v>18</v>
      </c>
      <c r="B233" s="9">
        <v>83.55</v>
      </c>
      <c r="D233" t="str">
        <v>B - 50</v>
      </c>
      <c r="E233">
        <v>83.55</v>
      </c>
    </row>
    <row r="234" spans="1:5" x14ac:dyDescent="0.25">
      <c r="A234" s="4" t="s">
        <v>18</v>
      </c>
      <c r="B234" s="10">
        <v>80.989999999999995</v>
      </c>
      <c r="D234" t="str">
        <v>B - 50</v>
      </c>
      <c r="E234">
        <v>80.989999999999995</v>
      </c>
    </row>
    <row r="235" spans="1:5" x14ac:dyDescent="0.25">
      <c r="A235" s="3" t="s">
        <v>18</v>
      </c>
      <c r="B235" s="9">
        <v>83.09</v>
      </c>
      <c r="D235" t="str">
        <v>B - 50</v>
      </c>
      <c r="E235">
        <v>83.09</v>
      </c>
    </row>
    <row r="236" spans="1:5" x14ac:dyDescent="0.25">
      <c r="A236" s="4" t="s">
        <v>18</v>
      </c>
      <c r="B236" s="10">
        <v>90.42</v>
      </c>
      <c r="D236" t="str">
        <v>B - 50</v>
      </c>
      <c r="E236">
        <v>90.42</v>
      </c>
    </row>
    <row r="237" spans="1:5" x14ac:dyDescent="0.25">
      <c r="A237" s="3" t="s">
        <v>18</v>
      </c>
      <c r="B237" s="9">
        <v>82.64</v>
      </c>
      <c r="D237" t="str">
        <v>B - 50</v>
      </c>
      <c r="E237">
        <v>82.64</v>
      </c>
    </row>
    <row r="238" spans="1:5" x14ac:dyDescent="0.25">
      <c r="A238" s="4" t="s">
        <v>18</v>
      </c>
      <c r="B238" s="10">
        <v>85.07</v>
      </c>
      <c r="D238" t="str">
        <v>B - 50</v>
      </c>
      <c r="E238">
        <v>85.07</v>
      </c>
    </row>
    <row r="239" spans="1:5" x14ac:dyDescent="0.25">
      <c r="A239" s="3" t="s">
        <v>18</v>
      </c>
      <c r="B239" s="9">
        <v>84.59</v>
      </c>
      <c r="D239" t="str">
        <v>B - 50</v>
      </c>
      <c r="E239">
        <v>84.59</v>
      </c>
    </row>
    <row r="240" spans="1:5" x14ac:dyDescent="0.25">
      <c r="A240" s="4" t="s">
        <v>18</v>
      </c>
      <c r="B240" s="10">
        <v>84.71</v>
      </c>
      <c r="D240" t="str">
        <v>B - 50</v>
      </c>
      <c r="E240">
        <v>84.71</v>
      </c>
    </row>
    <row r="241" spans="1:5" x14ac:dyDescent="0.25">
      <c r="A241" s="3" t="s">
        <v>18</v>
      </c>
      <c r="B241" s="9">
        <v>79.19</v>
      </c>
      <c r="D241" t="str">
        <v>B - 50</v>
      </c>
      <c r="E241">
        <v>79.19</v>
      </c>
    </row>
    <row r="242" spans="1:5" x14ac:dyDescent="0.25">
      <c r="A242" s="4" t="s">
        <v>18</v>
      </c>
      <c r="B242" s="10">
        <v>67.37</v>
      </c>
      <c r="D242" t="str">
        <v>B - 50</v>
      </c>
      <c r="E242">
        <v>67.37</v>
      </c>
    </row>
    <row r="243" spans="1:5" x14ac:dyDescent="0.25">
      <c r="A243" s="3" t="s">
        <v>18</v>
      </c>
      <c r="B243" s="9">
        <v>82.14</v>
      </c>
      <c r="D243" t="str">
        <v>B - 50</v>
      </c>
      <c r="E243">
        <v>82.14</v>
      </c>
    </row>
    <row r="244" spans="1:5" x14ac:dyDescent="0.25">
      <c r="A244" s="4" t="s">
        <v>18</v>
      </c>
      <c r="B244" s="10">
        <v>84.58</v>
      </c>
      <c r="D244" t="str">
        <v>B - 50</v>
      </c>
      <c r="E244">
        <v>84.58</v>
      </c>
    </row>
    <row r="245" spans="1:5" x14ac:dyDescent="0.25">
      <c r="A245" s="3" t="s">
        <v>18</v>
      </c>
      <c r="B245" s="9">
        <v>84.37</v>
      </c>
      <c r="D245" t="str">
        <v>B - 50</v>
      </c>
      <c r="E245">
        <v>84.37</v>
      </c>
    </row>
    <row r="246" spans="1:5" x14ac:dyDescent="0.25">
      <c r="A246" s="4" t="s">
        <v>18</v>
      </c>
      <c r="B246" s="10">
        <v>83.45</v>
      </c>
      <c r="D246" t="str">
        <v>B - 50</v>
      </c>
      <c r="E246">
        <v>83.45</v>
      </c>
    </row>
    <row r="247" spans="1:5" x14ac:dyDescent="0.25">
      <c r="A247" s="3" t="s">
        <v>18</v>
      </c>
      <c r="B247" s="9">
        <v>64.739999999999995</v>
      </c>
      <c r="D247" t="str">
        <v>B - 50</v>
      </c>
      <c r="E247">
        <v>64.739999999999995</v>
      </c>
    </row>
    <row r="248" spans="1:5" x14ac:dyDescent="0.25">
      <c r="A248" s="4" t="s">
        <v>18</v>
      </c>
      <c r="B248" s="10">
        <v>70.12</v>
      </c>
      <c r="D248" t="str">
        <v>B - 50</v>
      </c>
      <c r="E248">
        <v>70.12</v>
      </c>
    </row>
    <row r="249" spans="1:5" x14ac:dyDescent="0.25">
      <c r="A249" s="3" t="s">
        <v>18</v>
      </c>
      <c r="B249" s="9">
        <v>86.89</v>
      </c>
      <c r="D249" t="str">
        <v>B - 50</v>
      </c>
      <c r="E249">
        <v>86.89</v>
      </c>
    </row>
    <row r="250" spans="1:5" x14ac:dyDescent="0.25">
      <c r="A250" s="4" t="s">
        <v>18</v>
      </c>
      <c r="B250" s="10">
        <v>80.930000000000007</v>
      </c>
      <c r="D250" t="str">
        <v>B - 50</v>
      </c>
      <c r="E250">
        <v>80.930000000000007</v>
      </c>
    </row>
    <row r="251" spans="1:5" x14ac:dyDescent="0.25">
      <c r="A251" s="3" t="s">
        <v>18</v>
      </c>
      <c r="B251" s="9">
        <v>85.71</v>
      </c>
      <c r="D251" t="str">
        <v>B - 50</v>
      </c>
      <c r="E251">
        <v>85.71</v>
      </c>
    </row>
    <row r="252" spans="1:5" x14ac:dyDescent="0.25">
      <c r="A252" s="4" t="s">
        <v>18</v>
      </c>
      <c r="B252" s="10">
        <v>78.47</v>
      </c>
      <c r="D252" t="str">
        <v>B - 50</v>
      </c>
      <c r="E252">
        <v>78.47</v>
      </c>
    </row>
    <row r="253" spans="1:5" x14ac:dyDescent="0.25">
      <c r="A253" s="3" t="s">
        <v>18</v>
      </c>
      <c r="B253" s="9">
        <v>83.01</v>
      </c>
      <c r="D253" t="str">
        <v>B - 50</v>
      </c>
      <c r="E253">
        <v>83.01</v>
      </c>
    </row>
    <row r="254" spans="1:5" x14ac:dyDescent="0.25">
      <c r="A254" s="4" t="s">
        <v>18</v>
      </c>
      <c r="B254" s="10">
        <v>88.77</v>
      </c>
      <c r="D254" t="str">
        <v>B - 50</v>
      </c>
      <c r="E254">
        <v>88.77</v>
      </c>
    </row>
    <row r="255" spans="1:5" x14ac:dyDescent="0.25">
      <c r="A255" s="3" t="s">
        <v>18</v>
      </c>
      <c r="B255" s="9">
        <v>92.52</v>
      </c>
      <c r="D255" t="str">
        <v>B - 50</v>
      </c>
      <c r="E255">
        <v>92.52</v>
      </c>
    </row>
    <row r="256" spans="1:5" x14ac:dyDescent="0.25">
      <c r="A256" s="4" t="s">
        <v>18</v>
      </c>
      <c r="B256" s="10">
        <v>87.65</v>
      </c>
      <c r="D256" t="str">
        <v>B - 50</v>
      </c>
      <c r="E256">
        <v>87.65</v>
      </c>
    </row>
    <row r="257" spans="1:5" x14ac:dyDescent="0.25">
      <c r="A257" s="3" t="s">
        <v>45</v>
      </c>
      <c r="B257" s="9">
        <v>100</v>
      </c>
      <c r="D257" t="str">
        <v>B - 58</v>
      </c>
      <c r="E257">
        <v>100</v>
      </c>
    </row>
    <row r="258" spans="1:5" x14ac:dyDescent="0.25">
      <c r="A258" s="4" t="s">
        <v>45</v>
      </c>
      <c r="B258" s="10">
        <v>100</v>
      </c>
      <c r="D258" t="str">
        <v>B - 58</v>
      </c>
      <c r="E258">
        <v>100</v>
      </c>
    </row>
    <row r="259" spans="1:5" x14ac:dyDescent="0.25">
      <c r="A259" s="3" t="s">
        <v>45</v>
      </c>
      <c r="B259" s="9">
        <v>100</v>
      </c>
      <c r="D259" t="str">
        <v>B - 58</v>
      </c>
      <c r="E259">
        <v>100</v>
      </c>
    </row>
    <row r="260" spans="1:5" x14ac:dyDescent="0.25">
      <c r="A260" s="4" t="s">
        <v>45</v>
      </c>
      <c r="B260" s="10">
        <v>100</v>
      </c>
      <c r="D260" t="str">
        <v>B - 58</v>
      </c>
      <c r="E260">
        <v>100</v>
      </c>
    </row>
    <row r="261" spans="1:5" x14ac:dyDescent="0.25">
      <c r="A261" s="3" t="s">
        <v>45</v>
      </c>
      <c r="B261" s="9">
        <v>88.32</v>
      </c>
      <c r="D261" t="str">
        <v>B - 58</v>
      </c>
      <c r="E261">
        <v>88.32</v>
      </c>
    </row>
    <row r="262" spans="1:5" x14ac:dyDescent="0.25">
      <c r="A262" s="4" t="s">
        <v>8</v>
      </c>
      <c r="B262" s="10">
        <v>100</v>
      </c>
      <c r="D262" t="str">
        <v>B - 61</v>
      </c>
      <c r="E262">
        <v>100</v>
      </c>
    </row>
    <row r="263" spans="1:5" x14ac:dyDescent="0.25">
      <c r="A263" s="3" t="s">
        <v>8</v>
      </c>
      <c r="B263" s="9">
        <v>100</v>
      </c>
      <c r="D263" t="str">
        <v>B - 61</v>
      </c>
      <c r="E263">
        <v>100</v>
      </c>
    </row>
    <row r="264" spans="1:5" x14ac:dyDescent="0.25">
      <c r="A264" s="4" t="s">
        <v>8</v>
      </c>
      <c r="B264" s="10">
        <v>100</v>
      </c>
      <c r="D264" t="str">
        <v>B - 61</v>
      </c>
      <c r="E264">
        <v>100</v>
      </c>
    </row>
    <row r="265" spans="1:5" x14ac:dyDescent="0.25">
      <c r="A265" s="3" t="s">
        <v>8</v>
      </c>
      <c r="B265" s="9">
        <v>95.21</v>
      </c>
      <c r="D265" t="str">
        <v>B - 61</v>
      </c>
      <c r="E265">
        <v>95.21</v>
      </c>
    </row>
    <row r="266" spans="1:5" x14ac:dyDescent="0.25">
      <c r="A266" s="4" t="s">
        <v>8</v>
      </c>
      <c r="B266" s="10">
        <v>93.64</v>
      </c>
      <c r="D266" t="str">
        <v>B - 61</v>
      </c>
      <c r="E266">
        <v>93.64</v>
      </c>
    </row>
    <row r="267" spans="1:5" x14ac:dyDescent="0.25">
      <c r="A267" s="3" t="s">
        <v>8</v>
      </c>
      <c r="B267" s="9">
        <v>93.23</v>
      </c>
      <c r="D267" t="str">
        <v>B - 61</v>
      </c>
      <c r="E267">
        <v>93.23</v>
      </c>
    </row>
    <row r="268" spans="1:5" x14ac:dyDescent="0.25">
      <c r="A268" s="4" t="s">
        <v>8</v>
      </c>
      <c r="B268" s="10">
        <v>93.22</v>
      </c>
      <c r="D268" t="str">
        <v>B - 61</v>
      </c>
      <c r="E268">
        <v>93.22</v>
      </c>
    </row>
    <row r="269" spans="1:5" x14ac:dyDescent="0.25">
      <c r="A269" s="3" t="s">
        <v>8</v>
      </c>
      <c r="B269" s="9">
        <v>93.59</v>
      </c>
      <c r="D269" t="str">
        <v>B - 61</v>
      </c>
      <c r="E269">
        <v>93.59</v>
      </c>
    </row>
    <row r="270" spans="1:5" x14ac:dyDescent="0.25">
      <c r="A270" s="4" t="s">
        <v>8</v>
      </c>
      <c r="B270" s="10">
        <v>93.51</v>
      </c>
      <c r="D270" t="str">
        <v>B - 61</v>
      </c>
      <c r="E270">
        <v>93.51</v>
      </c>
    </row>
    <row r="271" spans="1:5" x14ac:dyDescent="0.25">
      <c r="A271" s="3" t="s">
        <v>8</v>
      </c>
      <c r="B271" s="9">
        <v>90.95</v>
      </c>
      <c r="D271" t="str">
        <v>B - 61</v>
      </c>
      <c r="E271">
        <v>90.95</v>
      </c>
    </row>
    <row r="272" spans="1:5" x14ac:dyDescent="0.25">
      <c r="A272" s="4" t="s">
        <v>8</v>
      </c>
      <c r="B272" s="10">
        <v>93.43</v>
      </c>
      <c r="D272" t="str">
        <v>B - 61</v>
      </c>
      <c r="E272">
        <v>93.43</v>
      </c>
    </row>
    <row r="273" spans="1:5" x14ac:dyDescent="0.25">
      <c r="A273" s="3" t="s">
        <v>8</v>
      </c>
      <c r="B273" s="9">
        <v>93.26</v>
      </c>
      <c r="D273" t="str">
        <v>B - 61</v>
      </c>
      <c r="E273">
        <v>93.26</v>
      </c>
    </row>
    <row r="274" spans="1:5" x14ac:dyDescent="0.25">
      <c r="A274" s="4" t="s">
        <v>8</v>
      </c>
      <c r="B274" s="10">
        <v>91.82</v>
      </c>
      <c r="D274" t="str">
        <v>B - 61</v>
      </c>
      <c r="E274">
        <v>91.82</v>
      </c>
    </row>
    <row r="275" spans="1:5" x14ac:dyDescent="0.25">
      <c r="A275" s="4" t="s">
        <v>33</v>
      </c>
      <c r="B275" s="10">
        <v>50</v>
      </c>
      <c r="D275" t="str">
        <v>B - 83</v>
      </c>
      <c r="E275">
        <v>50</v>
      </c>
    </row>
    <row r="276" spans="1:5" x14ac:dyDescent="0.25">
      <c r="A276" s="3" t="s">
        <v>33</v>
      </c>
      <c r="B276" s="9">
        <v>30</v>
      </c>
      <c r="D276" t="str">
        <v>B - 83</v>
      </c>
      <c r="E276">
        <v>30</v>
      </c>
    </row>
    <row r="277" spans="1:5" x14ac:dyDescent="0.25">
      <c r="A277" s="4" t="s">
        <v>33</v>
      </c>
      <c r="B277" s="10">
        <v>80</v>
      </c>
      <c r="D277" t="str">
        <v>B - 83</v>
      </c>
      <c r="E277">
        <v>80</v>
      </c>
    </row>
    <row r="278" spans="1:5" x14ac:dyDescent="0.25">
      <c r="A278" s="3" t="s">
        <v>33</v>
      </c>
      <c r="B278" s="9">
        <v>33.33</v>
      </c>
      <c r="D278" t="str">
        <v>B - 83</v>
      </c>
      <c r="E278">
        <v>33.33</v>
      </c>
    </row>
    <row r="279" spans="1:5" x14ac:dyDescent="0.25">
      <c r="A279" s="4" t="s">
        <v>33</v>
      </c>
      <c r="B279" s="10">
        <v>43.98</v>
      </c>
      <c r="D279" t="str">
        <v>B - 83</v>
      </c>
      <c r="E279">
        <v>43.98</v>
      </c>
    </row>
    <row r="280" spans="1:5" x14ac:dyDescent="0.25">
      <c r="A280" s="3" t="s">
        <v>33</v>
      </c>
      <c r="B280" s="9">
        <v>55.65</v>
      </c>
      <c r="D280" t="str">
        <v>B - 83</v>
      </c>
      <c r="E280">
        <v>55.65</v>
      </c>
    </row>
    <row r="281" spans="1:5" x14ac:dyDescent="0.25">
      <c r="A281" s="4" t="s">
        <v>47</v>
      </c>
      <c r="B281" s="10">
        <v>59.35</v>
      </c>
      <c r="D281" t="str">
        <v>B - 85</v>
      </c>
      <c r="E281">
        <v>59.35</v>
      </c>
    </row>
    <row r="282" spans="1:5" x14ac:dyDescent="0.25">
      <c r="A282" s="3" t="s">
        <v>47</v>
      </c>
      <c r="B282" s="9">
        <v>70.5</v>
      </c>
      <c r="D282" t="str">
        <v>B - 85</v>
      </c>
      <c r="E282">
        <v>70.5</v>
      </c>
    </row>
    <row r="283" spans="1:5" x14ac:dyDescent="0.25">
      <c r="A283" s="4" t="s">
        <v>11</v>
      </c>
      <c r="B283" s="10">
        <v>83.12</v>
      </c>
      <c r="D283" t="str">
        <v>B - 86</v>
      </c>
      <c r="E283">
        <v>83.12</v>
      </c>
    </row>
    <row r="284" spans="1:5" x14ac:dyDescent="0.25">
      <c r="A284" s="3" t="s">
        <v>11</v>
      </c>
      <c r="B284" s="9">
        <v>78.78</v>
      </c>
      <c r="D284" t="str">
        <v>B - 86</v>
      </c>
      <c r="E284">
        <v>78.78</v>
      </c>
    </row>
    <row r="285" spans="1:5" x14ac:dyDescent="0.25">
      <c r="A285" s="3" t="s">
        <v>49</v>
      </c>
      <c r="B285" s="9">
        <v>91.29</v>
      </c>
      <c r="D285" t="str">
        <v>B - 89</v>
      </c>
      <c r="E285">
        <v>91.29</v>
      </c>
    </row>
    <row r="286" spans="1:5" x14ac:dyDescent="0.25">
      <c r="A286" s="4" t="s">
        <v>49</v>
      </c>
      <c r="B286" s="10">
        <v>88.69</v>
      </c>
      <c r="D286" t="str">
        <v>B - 89</v>
      </c>
      <c r="E286">
        <v>88.69</v>
      </c>
    </row>
    <row r="287" spans="1:5" x14ac:dyDescent="0.25">
      <c r="A287" s="3" t="s">
        <v>49</v>
      </c>
      <c r="B287" s="9">
        <v>88.53</v>
      </c>
      <c r="D287" t="str">
        <v>B - 89</v>
      </c>
      <c r="E287">
        <v>88.53</v>
      </c>
    </row>
    <row r="288" spans="1:5" x14ac:dyDescent="0.25">
      <c r="A288" s="4" t="s">
        <v>49</v>
      </c>
      <c r="B288" s="10">
        <v>88.4</v>
      </c>
      <c r="D288" t="str">
        <v>B - 89</v>
      </c>
      <c r="E288">
        <v>88.4</v>
      </c>
    </row>
    <row r="289" spans="1:5" x14ac:dyDescent="0.25">
      <c r="A289" s="3" t="s">
        <v>49</v>
      </c>
      <c r="B289" s="9">
        <v>90.28</v>
      </c>
      <c r="D289" t="str">
        <v>B - 89</v>
      </c>
      <c r="E289">
        <v>90.28</v>
      </c>
    </row>
    <row r="290" spans="1:5" x14ac:dyDescent="0.25">
      <c r="A290" s="3" t="s">
        <v>26</v>
      </c>
      <c r="B290" s="9">
        <v>83.77</v>
      </c>
      <c r="D290" t="str">
        <v>B - 92</v>
      </c>
      <c r="E290">
        <v>83.77</v>
      </c>
    </row>
    <row r="291" spans="1:5" x14ac:dyDescent="0.25">
      <c r="A291" s="4" t="s">
        <v>26</v>
      </c>
      <c r="B291" s="10">
        <v>83.7</v>
      </c>
      <c r="D291" t="str">
        <v>B - 92</v>
      </c>
      <c r="E291">
        <v>83.7</v>
      </c>
    </row>
    <row r="292" spans="1:5" x14ac:dyDescent="0.25">
      <c r="A292" s="3" t="s">
        <v>26</v>
      </c>
      <c r="B292" s="9">
        <v>84.05</v>
      </c>
      <c r="D292" t="str">
        <v>B - 92</v>
      </c>
      <c r="E292">
        <v>84.05</v>
      </c>
    </row>
    <row r="293" spans="1:5" x14ac:dyDescent="0.25">
      <c r="A293" s="4" t="s">
        <v>26</v>
      </c>
      <c r="B293" s="10">
        <v>83.75</v>
      </c>
      <c r="D293" t="str">
        <v>B - 92</v>
      </c>
      <c r="E293">
        <v>83.75</v>
      </c>
    </row>
    <row r="294" spans="1:5" x14ac:dyDescent="0.25">
      <c r="A294" s="3" t="s">
        <v>26</v>
      </c>
      <c r="B294" s="9">
        <v>83.46</v>
      </c>
      <c r="D294" t="str">
        <v>B - 92</v>
      </c>
      <c r="E294">
        <v>83.46</v>
      </c>
    </row>
    <row r="295" spans="1:5" x14ac:dyDescent="0.25">
      <c r="A295" s="4" t="s">
        <v>26</v>
      </c>
      <c r="B295" s="10">
        <v>83.8</v>
      </c>
      <c r="D295" t="str">
        <v>B - 92</v>
      </c>
      <c r="E295">
        <v>83.8</v>
      </c>
    </row>
    <row r="296" spans="1:5" x14ac:dyDescent="0.25">
      <c r="A296" s="3" t="s">
        <v>26</v>
      </c>
      <c r="B296" s="9">
        <v>83.88</v>
      </c>
      <c r="D296" t="str">
        <v>B - 92</v>
      </c>
      <c r="E296">
        <v>83.88</v>
      </c>
    </row>
    <row r="297" spans="1:5" x14ac:dyDescent="0.25">
      <c r="A297" s="4" t="s">
        <v>26</v>
      </c>
      <c r="B297" s="10">
        <v>83.55</v>
      </c>
      <c r="D297" t="str">
        <v>B - 92</v>
      </c>
      <c r="E297">
        <v>83.55</v>
      </c>
    </row>
    <row r="298" spans="1:5" x14ac:dyDescent="0.25">
      <c r="A298" s="3" t="s">
        <v>26</v>
      </c>
      <c r="B298" s="9">
        <v>83.78</v>
      </c>
      <c r="D298" t="str">
        <v>B - 92</v>
      </c>
      <c r="E298">
        <v>83.78</v>
      </c>
    </row>
    <row r="299" spans="1:5" x14ac:dyDescent="0.25">
      <c r="A299" s="4" t="s">
        <v>26</v>
      </c>
      <c r="B299" s="10">
        <v>83.49</v>
      </c>
      <c r="D299" t="str">
        <v>B - 92</v>
      </c>
      <c r="E299">
        <v>83.49</v>
      </c>
    </row>
    <row r="300" spans="1:5" x14ac:dyDescent="0.25">
      <c r="A300" s="3" t="s">
        <v>26</v>
      </c>
      <c r="B300" s="9">
        <v>83.75</v>
      </c>
      <c r="D300" t="str">
        <v>B - 92</v>
      </c>
      <c r="E300">
        <v>83.75</v>
      </c>
    </row>
    <row r="301" spans="1:5" x14ac:dyDescent="0.25">
      <c r="A301" s="4" t="s">
        <v>26</v>
      </c>
      <c r="B301" s="10">
        <v>83.78</v>
      </c>
      <c r="D301" t="str">
        <v>B - 92</v>
      </c>
      <c r="E301">
        <v>83.78</v>
      </c>
    </row>
    <row r="302" spans="1:5" x14ac:dyDescent="0.25">
      <c r="A302" s="3" t="s">
        <v>26</v>
      </c>
      <c r="B302" s="9">
        <v>84.34</v>
      </c>
      <c r="D302" t="str">
        <v>B - 92</v>
      </c>
      <c r="E302">
        <v>84.34</v>
      </c>
    </row>
    <row r="303" spans="1:5" x14ac:dyDescent="0.25">
      <c r="A303" s="4" t="s">
        <v>26</v>
      </c>
      <c r="B303" s="10">
        <v>100</v>
      </c>
      <c r="D303" t="str">
        <v>B - 92</v>
      </c>
      <c r="E303">
        <v>100</v>
      </c>
    </row>
    <row r="304" spans="1:5" x14ac:dyDescent="0.25">
      <c r="A304" s="3" t="s">
        <v>26</v>
      </c>
      <c r="B304" s="9">
        <v>100</v>
      </c>
      <c r="D304" t="str">
        <v>B - 92</v>
      </c>
      <c r="E304">
        <v>100</v>
      </c>
    </row>
    <row r="305" spans="1:5" x14ac:dyDescent="0.25">
      <c r="A305" s="4" t="s">
        <v>26</v>
      </c>
      <c r="B305" s="10">
        <v>100</v>
      </c>
      <c r="D305" t="str">
        <v>B - 92</v>
      </c>
      <c r="E305">
        <v>100</v>
      </c>
    </row>
    <row r="306" spans="1:5" x14ac:dyDescent="0.25">
      <c r="A306" s="3" t="s">
        <v>26</v>
      </c>
      <c r="B306" s="9">
        <v>100</v>
      </c>
      <c r="D306" t="str">
        <v>B - 92</v>
      </c>
      <c r="E306">
        <v>100</v>
      </c>
    </row>
    <row r="307" spans="1:5" x14ac:dyDescent="0.25">
      <c r="A307" s="4" t="s">
        <v>26</v>
      </c>
      <c r="B307" s="10">
        <v>100</v>
      </c>
      <c r="D307" t="str">
        <v>B - 92</v>
      </c>
      <c r="E307">
        <v>100</v>
      </c>
    </row>
    <row r="308" spans="1:5" x14ac:dyDescent="0.25">
      <c r="A308" s="3" t="s">
        <v>26</v>
      </c>
      <c r="B308" s="9">
        <v>100</v>
      </c>
      <c r="D308" t="str">
        <v>B - 92</v>
      </c>
      <c r="E308">
        <v>100</v>
      </c>
    </row>
    <row r="309" spans="1:5" x14ac:dyDescent="0.25">
      <c r="A309" s="4" t="s">
        <v>26</v>
      </c>
      <c r="B309" s="10">
        <v>100</v>
      </c>
      <c r="D309" t="str">
        <v>B - 92</v>
      </c>
      <c r="E309">
        <v>100</v>
      </c>
    </row>
    <row r="310" spans="1:5" x14ac:dyDescent="0.25">
      <c r="A310" s="3" t="s">
        <v>26</v>
      </c>
      <c r="B310" s="9">
        <v>99.9</v>
      </c>
      <c r="D310" t="str">
        <v>B - 92</v>
      </c>
      <c r="E310">
        <v>99.9</v>
      </c>
    </row>
    <row r="311" spans="1:5" x14ac:dyDescent="0.25">
      <c r="A311" s="4" t="s">
        <v>26</v>
      </c>
      <c r="B311" s="10">
        <v>100</v>
      </c>
      <c r="D311" t="str">
        <v>B - 92</v>
      </c>
      <c r="E311">
        <v>100</v>
      </c>
    </row>
    <row r="312" spans="1:5" x14ac:dyDescent="0.25">
      <c r="A312" s="3" t="s">
        <v>26</v>
      </c>
      <c r="B312" s="9">
        <v>100</v>
      </c>
      <c r="D312" t="str">
        <v>B - 92</v>
      </c>
      <c r="E312">
        <v>100</v>
      </c>
    </row>
    <row r="313" spans="1:5" x14ac:dyDescent="0.25">
      <c r="A313" s="4" t="s">
        <v>26</v>
      </c>
      <c r="B313" s="10">
        <v>100</v>
      </c>
      <c r="D313" t="str">
        <v>B - 92</v>
      </c>
      <c r="E313">
        <v>100</v>
      </c>
    </row>
    <row r="314" spans="1:5" x14ac:dyDescent="0.25">
      <c r="A314" s="3" t="s">
        <v>26</v>
      </c>
      <c r="B314" s="9">
        <v>100</v>
      </c>
      <c r="D314" t="str">
        <v>B - 92</v>
      </c>
      <c r="E314">
        <v>100</v>
      </c>
    </row>
    <row r="315" spans="1:5" x14ac:dyDescent="0.25">
      <c r="A315" s="4" t="s">
        <v>26</v>
      </c>
      <c r="B315" s="10">
        <v>100</v>
      </c>
      <c r="D315" t="str">
        <v>B - 92</v>
      </c>
      <c r="E315">
        <v>100</v>
      </c>
    </row>
    <row r="316" spans="1:5" x14ac:dyDescent="0.25">
      <c r="A316" s="3" t="s">
        <v>26</v>
      </c>
      <c r="B316" s="9">
        <v>100</v>
      </c>
      <c r="D316" t="str">
        <v>B - 92</v>
      </c>
      <c r="E316">
        <v>100</v>
      </c>
    </row>
    <row r="317" spans="1:5" x14ac:dyDescent="0.25">
      <c r="A317" s="4" t="s">
        <v>26</v>
      </c>
      <c r="B317" s="10">
        <v>96.17</v>
      </c>
      <c r="D317" t="str">
        <v>B - 92</v>
      </c>
      <c r="E317">
        <v>96.17</v>
      </c>
    </row>
    <row r="318" spans="1:5" x14ac:dyDescent="0.25">
      <c r="A318" s="3" t="s">
        <v>26</v>
      </c>
      <c r="B318" s="9">
        <v>83.88</v>
      </c>
      <c r="D318" t="str">
        <v>B - 92</v>
      </c>
      <c r="E318">
        <v>83.88</v>
      </c>
    </row>
    <row r="319" spans="1:5" x14ac:dyDescent="0.25">
      <c r="A319" s="4" t="s">
        <v>26</v>
      </c>
      <c r="B319" s="10">
        <v>84.62</v>
      </c>
      <c r="D319" t="str">
        <v>B - 92</v>
      </c>
      <c r="E319">
        <v>84.62</v>
      </c>
    </row>
    <row r="320" spans="1:5" x14ac:dyDescent="0.25">
      <c r="A320" s="4" t="s">
        <v>6</v>
      </c>
      <c r="B320" s="10">
        <v>86.07</v>
      </c>
      <c r="D320" t="str">
        <v>B - 95</v>
      </c>
      <c r="E320">
        <v>86.07</v>
      </c>
    </row>
    <row r="321" spans="1:5" x14ac:dyDescent="0.25">
      <c r="A321" s="3" t="s">
        <v>6</v>
      </c>
      <c r="B321" s="9">
        <v>88.38</v>
      </c>
      <c r="D321" t="str">
        <v>B - 95</v>
      </c>
      <c r="E321">
        <v>88.38</v>
      </c>
    </row>
    <row r="322" spans="1:5" x14ac:dyDescent="0.25">
      <c r="A322" s="4" t="s">
        <v>6</v>
      </c>
      <c r="B322" s="10">
        <v>91.59</v>
      </c>
      <c r="D322" t="str">
        <v>B - 95</v>
      </c>
      <c r="E322">
        <v>91.59</v>
      </c>
    </row>
    <row r="323" spans="1:5" x14ac:dyDescent="0.25">
      <c r="A323" s="3" t="s">
        <v>20</v>
      </c>
      <c r="B323" s="9">
        <v>91.95</v>
      </c>
      <c r="D323" t="str">
        <v>B - 96</v>
      </c>
      <c r="E323">
        <v>91.95</v>
      </c>
    </row>
    <row r="324" spans="1:5" x14ac:dyDescent="0.25">
      <c r="A324" s="4" t="s">
        <v>20</v>
      </c>
      <c r="B324" s="10">
        <v>97.73</v>
      </c>
      <c r="D324" t="str">
        <v>B - 96</v>
      </c>
      <c r="E324">
        <v>97.73</v>
      </c>
    </row>
    <row r="325" spans="1:5" x14ac:dyDescent="0.25">
      <c r="A325" s="3" t="s">
        <v>20</v>
      </c>
      <c r="B325" s="9">
        <v>98.34</v>
      </c>
      <c r="D325" t="str">
        <v>B - 96</v>
      </c>
      <c r="E325">
        <v>98.34</v>
      </c>
    </row>
    <row r="326" spans="1:5" x14ac:dyDescent="0.25">
      <c r="A326" s="4" t="s">
        <v>20</v>
      </c>
      <c r="B326" s="10">
        <v>97.4</v>
      </c>
      <c r="D326" t="str">
        <v>B - 96</v>
      </c>
      <c r="E326">
        <v>97.4</v>
      </c>
    </row>
    <row r="327" spans="1:5" x14ac:dyDescent="0.25">
      <c r="A327" s="3" t="s">
        <v>20</v>
      </c>
      <c r="B327" s="9">
        <v>96.51</v>
      </c>
      <c r="D327" t="str">
        <v>B - 96</v>
      </c>
      <c r="E327">
        <v>96.51</v>
      </c>
    </row>
    <row r="328" spans="1:5" x14ac:dyDescent="0.25">
      <c r="A328" s="4" t="s">
        <v>20</v>
      </c>
      <c r="B328" s="10">
        <v>97.85</v>
      </c>
      <c r="D328" t="str">
        <v>B - 96</v>
      </c>
      <c r="E328">
        <v>97.85</v>
      </c>
    </row>
    <row r="329" spans="1:5" x14ac:dyDescent="0.25">
      <c r="A329" s="3" t="s">
        <v>20</v>
      </c>
      <c r="B329" s="9">
        <v>97.64</v>
      </c>
      <c r="D329" t="str">
        <v>B - 96</v>
      </c>
      <c r="E329">
        <v>97.64</v>
      </c>
    </row>
    <row r="330" spans="1:5" x14ac:dyDescent="0.25">
      <c r="A330" s="4" t="s">
        <v>20</v>
      </c>
      <c r="B330" s="10">
        <v>97.74</v>
      </c>
      <c r="D330" t="str">
        <v>B - 96</v>
      </c>
      <c r="E330">
        <v>97.74</v>
      </c>
    </row>
    <row r="331" spans="1:5" x14ac:dyDescent="0.25">
      <c r="A331" s="3" t="s">
        <v>20</v>
      </c>
      <c r="B331" s="9">
        <v>97.4</v>
      </c>
      <c r="D331" t="str">
        <v>B - 96</v>
      </c>
      <c r="E331">
        <v>97.4</v>
      </c>
    </row>
    <row r="332" spans="1:5" x14ac:dyDescent="0.25">
      <c r="A332" s="4" t="s">
        <v>20</v>
      </c>
      <c r="B332" s="10">
        <v>97.09</v>
      </c>
      <c r="D332" t="str">
        <v>B - 96</v>
      </c>
      <c r="E332">
        <v>97.09</v>
      </c>
    </row>
    <row r="333" spans="1:5" x14ac:dyDescent="0.25">
      <c r="A333" s="3" t="s">
        <v>20</v>
      </c>
      <c r="B333" s="9">
        <v>97.57</v>
      </c>
      <c r="D333" t="str">
        <v>B - 96</v>
      </c>
      <c r="E333">
        <v>97.57</v>
      </c>
    </row>
    <row r="334" spans="1:5" x14ac:dyDescent="0.25">
      <c r="A334" s="4" t="s">
        <v>20</v>
      </c>
      <c r="B334" s="10">
        <v>96.42</v>
      </c>
      <c r="D334" t="str">
        <v>B - 96</v>
      </c>
      <c r="E334">
        <v>96.42</v>
      </c>
    </row>
    <row r="335" spans="1:5" x14ac:dyDescent="0.25">
      <c r="A335" s="3" t="s">
        <v>20</v>
      </c>
      <c r="B335" s="9">
        <v>97.98</v>
      </c>
      <c r="D335" t="str">
        <v>B - 96</v>
      </c>
      <c r="E335">
        <v>97.98</v>
      </c>
    </row>
    <row r="336" spans="1:5" x14ac:dyDescent="0.25">
      <c r="A336" s="4" t="s">
        <v>20</v>
      </c>
      <c r="B336" s="10">
        <v>96</v>
      </c>
      <c r="D336" t="str">
        <v>B - 96</v>
      </c>
      <c r="E336">
        <v>96</v>
      </c>
    </row>
    <row r="337" spans="1:5" x14ac:dyDescent="0.25">
      <c r="A337" s="3" t="s">
        <v>20</v>
      </c>
      <c r="B337" s="9">
        <v>98.16</v>
      </c>
      <c r="D337" t="str">
        <v>B - 96</v>
      </c>
      <c r="E337">
        <v>98.16</v>
      </c>
    </row>
    <row r="338" spans="1:5" x14ac:dyDescent="0.25">
      <c r="A338" s="4" t="s">
        <v>20</v>
      </c>
      <c r="B338" s="10">
        <v>97.31</v>
      </c>
      <c r="D338" t="str">
        <v>B - 96</v>
      </c>
      <c r="E338">
        <v>97.31</v>
      </c>
    </row>
    <row r="339" spans="1:5" x14ac:dyDescent="0.25">
      <c r="A339" s="3" t="s">
        <v>20</v>
      </c>
      <c r="B339" s="9">
        <v>95.92</v>
      </c>
      <c r="D339" t="str">
        <v>B - 96</v>
      </c>
      <c r="E339">
        <v>95.92</v>
      </c>
    </row>
    <row r="340" spans="1:5" x14ac:dyDescent="0.25">
      <c r="A340" s="4" t="s">
        <v>20</v>
      </c>
      <c r="B340" s="10">
        <v>97.11</v>
      </c>
      <c r="D340" t="str">
        <v>B - 96</v>
      </c>
      <c r="E340">
        <v>97.11</v>
      </c>
    </row>
    <row r="341" spans="1:5" x14ac:dyDescent="0.25">
      <c r="A341" s="3" t="s">
        <v>20</v>
      </c>
      <c r="B341" s="9">
        <v>97.82</v>
      </c>
      <c r="D341" t="str">
        <v>B - 96</v>
      </c>
      <c r="E341">
        <v>97.82</v>
      </c>
    </row>
    <row r="342" spans="1:5" x14ac:dyDescent="0.25">
      <c r="A342" s="4" t="s">
        <v>20</v>
      </c>
      <c r="B342" s="10">
        <v>97.47</v>
      </c>
      <c r="D342" t="str">
        <v>B - 96</v>
      </c>
      <c r="E342">
        <v>97.47</v>
      </c>
    </row>
    <row r="343" spans="1:5" x14ac:dyDescent="0.25">
      <c r="A343" s="3" t="s">
        <v>20</v>
      </c>
      <c r="B343" s="9">
        <v>97.15</v>
      </c>
      <c r="D343" t="str">
        <v>B - 96</v>
      </c>
      <c r="E343">
        <v>97.15</v>
      </c>
    </row>
    <row r="344" spans="1:5" x14ac:dyDescent="0.25">
      <c r="A344" s="4" t="s">
        <v>20</v>
      </c>
      <c r="B344" s="10">
        <v>97.59</v>
      </c>
      <c r="D344" t="str">
        <v>B - 96</v>
      </c>
      <c r="E344">
        <v>97.59</v>
      </c>
    </row>
    <row r="345" spans="1:5" x14ac:dyDescent="0.25">
      <c r="A345" s="3" t="s">
        <v>20</v>
      </c>
      <c r="B345" s="9">
        <v>98.53</v>
      </c>
      <c r="D345" t="str">
        <v>B - 96</v>
      </c>
      <c r="E345">
        <v>98.53</v>
      </c>
    </row>
    <row r="346" spans="1:5" x14ac:dyDescent="0.25">
      <c r="A346" s="4" t="s">
        <v>20</v>
      </c>
      <c r="B346" s="10">
        <v>96.68</v>
      </c>
      <c r="D346" t="str">
        <v>B - 96</v>
      </c>
      <c r="E346">
        <v>96.68</v>
      </c>
    </row>
    <row r="347" spans="1:5" x14ac:dyDescent="0.25">
      <c r="A347" s="3" t="s">
        <v>20</v>
      </c>
      <c r="B347" s="9">
        <v>97.69</v>
      </c>
      <c r="D347" t="str">
        <v>B - 96</v>
      </c>
      <c r="E347">
        <v>97.69</v>
      </c>
    </row>
    <row r="348" spans="1:5" x14ac:dyDescent="0.25">
      <c r="A348" s="4" t="s">
        <v>20</v>
      </c>
      <c r="B348" s="10">
        <v>97.62</v>
      </c>
      <c r="D348" t="str">
        <v>B - 96</v>
      </c>
      <c r="E348">
        <v>97.62</v>
      </c>
    </row>
    <row r="349" spans="1:5" x14ac:dyDescent="0.25">
      <c r="A349" s="3" t="s">
        <v>20</v>
      </c>
      <c r="B349" s="9">
        <v>97.12</v>
      </c>
      <c r="D349" t="str">
        <v>B - 96</v>
      </c>
      <c r="E349">
        <v>97.12</v>
      </c>
    </row>
    <row r="350" spans="1:5" x14ac:dyDescent="0.25">
      <c r="A350" s="4" t="s">
        <v>20</v>
      </c>
      <c r="B350" s="10">
        <v>96.13</v>
      </c>
      <c r="D350" t="str">
        <v>B - 96</v>
      </c>
      <c r="E350">
        <v>96.13</v>
      </c>
    </row>
    <row r="351" spans="1:5" x14ac:dyDescent="0.25">
      <c r="A351" s="3" t="s">
        <v>20</v>
      </c>
      <c r="B351" s="9">
        <v>97.41</v>
      </c>
      <c r="D351" t="str">
        <v>B - 96</v>
      </c>
      <c r="E351">
        <v>97.41</v>
      </c>
    </row>
    <row r="352" spans="1:5" x14ac:dyDescent="0.25">
      <c r="A352" s="4" t="s">
        <v>20</v>
      </c>
      <c r="B352" s="10">
        <v>88.2</v>
      </c>
      <c r="D352" t="str">
        <v>B - 96</v>
      </c>
      <c r="E352">
        <v>88.2</v>
      </c>
    </row>
    <row r="353" spans="1:5" x14ac:dyDescent="0.25">
      <c r="A353" s="4" t="s">
        <v>35</v>
      </c>
      <c r="B353" s="10">
        <v>81.7</v>
      </c>
      <c r="D353" t="str">
        <v>B - 97</v>
      </c>
      <c r="E353">
        <v>81.7</v>
      </c>
    </row>
    <row r="354" spans="1:5" x14ac:dyDescent="0.25">
      <c r="A354" s="3" t="s">
        <v>35</v>
      </c>
      <c r="B354" s="9">
        <v>82.43</v>
      </c>
      <c r="D354" t="str">
        <v>B - 97</v>
      </c>
      <c r="E354">
        <v>82.43</v>
      </c>
    </row>
    <row r="355" spans="1:5" x14ac:dyDescent="0.25">
      <c r="A355" s="3" t="s">
        <v>43</v>
      </c>
      <c r="B355" s="9">
        <v>88.25</v>
      </c>
      <c r="D355" t="str">
        <v>C - 11</v>
      </c>
      <c r="E355">
        <v>88.25</v>
      </c>
    </row>
    <row r="356" spans="1:5" x14ac:dyDescent="0.25">
      <c r="A356" s="4" t="s">
        <v>43</v>
      </c>
      <c r="B356" s="10">
        <v>92.66</v>
      </c>
      <c r="D356" t="str">
        <v>C - 11</v>
      </c>
      <c r="E356">
        <v>92.66</v>
      </c>
    </row>
    <row r="357" spans="1:5" x14ac:dyDescent="0.25">
      <c r="A357" s="3" t="s">
        <v>43</v>
      </c>
      <c r="B357" s="9">
        <v>90.76</v>
      </c>
      <c r="D357" t="str">
        <v>C - 11</v>
      </c>
      <c r="E357">
        <v>90.76</v>
      </c>
    </row>
    <row r="358" spans="1:5" x14ac:dyDescent="0.25">
      <c r="A358" s="4" t="s">
        <v>16</v>
      </c>
      <c r="B358" s="10">
        <v>45.59</v>
      </c>
      <c r="D358" t="str">
        <v>C - 19</v>
      </c>
      <c r="E358">
        <v>45.59</v>
      </c>
    </row>
    <row r="359" spans="1:5" x14ac:dyDescent="0.25">
      <c r="A359" s="3" t="s">
        <v>16</v>
      </c>
      <c r="B359" s="9">
        <v>36.11</v>
      </c>
      <c r="D359" t="str">
        <v>C - 19</v>
      </c>
      <c r="E359">
        <v>36.11</v>
      </c>
    </row>
    <row r="360" spans="1:5" x14ac:dyDescent="0.25">
      <c r="A360" s="4" t="s">
        <v>16</v>
      </c>
      <c r="B360" s="10">
        <v>71.23</v>
      </c>
      <c r="D360" t="str">
        <v>C - 19</v>
      </c>
      <c r="E360">
        <v>71.23</v>
      </c>
    </row>
    <row r="361" spans="1:5" x14ac:dyDescent="0.25">
      <c r="A361" s="3" t="s">
        <v>16</v>
      </c>
      <c r="B361" s="9">
        <v>65.22</v>
      </c>
      <c r="D361" t="str">
        <v>C - 19</v>
      </c>
      <c r="E361">
        <v>65.22</v>
      </c>
    </row>
    <row r="362" spans="1:5" x14ac:dyDescent="0.25">
      <c r="A362" s="4" t="s">
        <v>16</v>
      </c>
      <c r="B362" s="10">
        <v>77.27</v>
      </c>
      <c r="D362" t="str">
        <v>C - 19</v>
      </c>
      <c r="E362">
        <v>77.27</v>
      </c>
    </row>
    <row r="363" spans="1:5" x14ac:dyDescent="0.25">
      <c r="A363" s="3" t="s">
        <v>16</v>
      </c>
      <c r="B363" s="9">
        <v>59.99</v>
      </c>
      <c r="D363" t="str">
        <v>C - 19</v>
      </c>
      <c r="E363">
        <v>59.99</v>
      </c>
    </row>
    <row r="364" spans="1:5" x14ac:dyDescent="0.25">
      <c r="A364" s="4" t="s">
        <v>16</v>
      </c>
      <c r="B364" s="10">
        <v>57.31</v>
      </c>
      <c r="D364" t="str">
        <v>C - 19</v>
      </c>
      <c r="E364">
        <v>57.31</v>
      </c>
    </row>
    <row r="365" spans="1:5" x14ac:dyDescent="0.25">
      <c r="A365" s="3" t="s">
        <v>16</v>
      </c>
      <c r="B365" s="9">
        <v>63.28</v>
      </c>
      <c r="D365" t="str">
        <v>C - 19</v>
      </c>
      <c r="E365">
        <v>63.28</v>
      </c>
    </row>
    <row r="366" spans="1:5" x14ac:dyDescent="0.25">
      <c r="A366" s="4" t="s">
        <v>16</v>
      </c>
      <c r="B366" s="10">
        <v>62.24</v>
      </c>
      <c r="D366" t="str">
        <v>C - 19</v>
      </c>
      <c r="E366">
        <v>62.24</v>
      </c>
    </row>
    <row r="367" spans="1:5" x14ac:dyDescent="0.25">
      <c r="A367" s="3" t="s">
        <v>16</v>
      </c>
      <c r="B367" s="9">
        <v>59.07</v>
      </c>
      <c r="D367" t="str">
        <v>C - 19</v>
      </c>
      <c r="E367">
        <v>59.07</v>
      </c>
    </row>
    <row r="368" spans="1:5" x14ac:dyDescent="0.25">
      <c r="A368" s="4" t="s">
        <v>38</v>
      </c>
      <c r="B368" s="10">
        <v>49.36</v>
      </c>
      <c r="D368" t="str">
        <v>C - 24</v>
      </c>
      <c r="E368">
        <v>49.36</v>
      </c>
    </row>
    <row r="369" spans="1:5" x14ac:dyDescent="0.25">
      <c r="A369" s="3" t="s">
        <v>38</v>
      </c>
      <c r="B369" s="9">
        <v>73.14</v>
      </c>
      <c r="D369" t="str">
        <v>C - 24</v>
      </c>
      <c r="E369">
        <v>73.14</v>
      </c>
    </row>
    <row r="370" spans="1:5" x14ac:dyDescent="0.25">
      <c r="A370" s="4" t="s">
        <v>38</v>
      </c>
      <c r="B370" s="10">
        <v>48.9</v>
      </c>
      <c r="D370" t="str">
        <v>C - 24</v>
      </c>
      <c r="E370">
        <v>48.9</v>
      </c>
    </row>
    <row r="371" spans="1:5" x14ac:dyDescent="0.25">
      <c r="A371" s="3" t="s">
        <v>38</v>
      </c>
      <c r="B371" s="9">
        <v>76.7</v>
      </c>
      <c r="D371" t="str">
        <v>C - 24</v>
      </c>
      <c r="E371">
        <v>76.7</v>
      </c>
    </row>
    <row r="372" spans="1:5" x14ac:dyDescent="0.25">
      <c r="A372" s="4" t="s">
        <v>38</v>
      </c>
      <c r="B372" s="10">
        <v>49.38</v>
      </c>
      <c r="D372" t="str">
        <v>C - 24</v>
      </c>
      <c r="E372">
        <v>49.38</v>
      </c>
    </row>
    <row r="373" spans="1:5" x14ac:dyDescent="0.25">
      <c r="A373" s="3" t="s">
        <v>38</v>
      </c>
      <c r="B373" s="9">
        <v>69.62</v>
      </c>
      <c r="D373" t="str">
        <v>C - 24</v>
      </c>
      <c r="E373">
        <v>69.62</v>
      </c>
    </row>
    <row r="374" spans="1:5" x14ac:dyDescent="0.25">
      <c r="A374" s="4" t="s">
        <v>38</v>
      </c>
      <c r="B374" s="10">
        <v>45.38</v>
      </c>
      <c r="D374" t="str">
        <v>C - 24</v>
      </c>
      <c r="E374">
        <v>45.38</v>
      </c>
    </row>
    <row r="375" spans="1:5" x14ac:dyDescent="0.25">
      <c r="A375" s="3" t="s">
        <v>38</v>
      </c>
      <c r="B375" s="9">
        <v>66.61</v>
      </c>
      <c r="D375" t="str">
        <v>C - 24</v>
      </c>
      <c r="E375">
        <v>66.61</v>
      </c>
    </row>
    <row r="376" spans="1:5" x14ac:dyDescent="0.25">
      <c r="A376" s="4" t="s">
        <v>30</v>
      </c>
      <c r="B376" s="10">
        <v>61.99</v>
      </c>
      <c r="D376" t="str">
        <v>C - 32</v>
      </c>
      <c r="E376">
        <v>61.99</v>
      </c>
    </row>
    <row r="377" spans="1:5" x14ac:dyDescent="0.25">
      <c r="A377" s="4" t="s">
        <v>40</v>
      </c>
      <c r="B377" s="10">
        <v>91.33</v>
      </c>
      <c r="D377" t="str">
        <v>C - 37</v>
      </c>
      <c r="E377">
        <v>91.33</v>
      </c>
    </row>
    <row r="378" spans="1:5" x14ac:dyDescent="0.25">
      <c r="A378" s="3" t="s">
        <v>27</v>
      </c>
      <c r="B378" s="9">
        <v>65.5</v>
      </c>
      <c r="D378" t="str">
        <v>C - 38</v>
      </c>
      <c r="E378">
        <v>65.5</v>
      </c>
    </row>
    <row r="379" spans="1:5" x14ac:dyDescent="0.25">
      <c r="A379" s="4" t="s">
        <v>27</v>
      </c>
      <c r="B379" s="10">
        <v>62.08</v>
      </c>
      <c r="D379" t="str">
        <v>C - 38</v>
      </c>
      <c r="E379">
        <v>62.08</v>
      </c>
    </row>
    <row r="380" spans="1:5" x14ac:dyDescent="0.25">
      <c r="A380" s="3" t="s">
        <v>27</v>
      </c>
      <c r="B380" s="9">
        <v>60.3</v>
      </c>
      <c r="D380" t="str">
        <v>C - 38</v>
      </c>
      <c r="E380">
        <v>60.3</v>
      </c>
    </row>
    <row r="381" spans="1:5" x14ac:dyDescent="0.25">
      <c r="A381" s="4" t="s">
        <v>27</v>
      </c>
      <c r="B381" s="10">
        <v>75.78</v>
      </c>
      <c r="D381" t="str">
        <v>C - 38</v>
      </c>
      <c r="E381">
        <v>75.78</v>
      </c>
    </row>
    <row r="382" spans="1:5" x14ac:dyDescent="0.25">
      <c r="A382" s="3" t="s">
        <v>27</v>
      </c>
      <c r="B382" s="9">
        <v>83.46</v>
      </c>
      <c r="D382" t="str">
        <v>C - 38</v>
      </c>
      <c r="E382">
        <v>83.46</v>
      </c>
    </row>
    <row r="383" spans="1:5" x14ac:dyDescent="0.25">
      <c r="A383" s="4" t="s">
        <v>27</v>
      </c>
      <c r="B383" s="10">
        <v>66.12</v>
      </c>
      <c r="D383" t="str">
        <v>C - 38</v>
      </c>
      <c r="E383">
        <v>66.12</v>
      </c>
    </row>
    <row r="384" spans="1:5" x14ac:dyDescent="0.25">
      <c r="A384" s="3" t="s">
        <v>27</v>
      </c>
      <c r="B384" s="9">
        <v>69.86</v>
      </c>
      <c r="D384" t="str">
        <v>C - 38</v>
      </c>
      <c r="E384">
        <v>69.86</v>
      </c>
    </row>
    <row r="385" spans="1:5" x14ac:dyDescent="0.25">
      <c r="A385" s="4" t="s">
        <v>27</v>
      </c>
      <c r="B385" s="10">
        <v>76.81</v>
      </c>
      <c r="D385" t="str">
        <v>C - 38</v>
      </c>
      <c r="E385">
        <v>76.81</v>
      </c>
    </row>
    <row r="386" spans="1:5" x14ac:dyDescent="0.25">
      <c r="A386" s="3" t="s">
        <v>27</v>
      </c>
      <c r="B386" s="9">
        <v>71.63</v>
      </c>
      <c r="D386" t="str">
        <v>C - 38</v>
      </c>
      <c r="E386">
        <v>71.63</v>
      </c>
    </row>
    <row r="387" spans="1:5" x14ac:dyDescent="0.25">
      <c r="A387" s="3" t="s">
        <v>55</v>
      </c>
      <c r="B387" s="9">
        <v>83.14</v>
      </c>
      <c r="D387" t="str">
        <v>C - 39</v>
      </c>
      <c r="E387">
        <v>83.14</v>
      </c>
    </row>
    <row r="388" spans="1:5" x14ac:dyDescent="0.25">
      <c r="A388" s="4" t="s">
        <v>55</v>
      </c>
      <c r="B388" s="10">
        <v>68.900000000000006</v>
      </c>
      <c r="D388" t="str">
        <v>C - 39</v>
      </c>
      <c r="E388">
        <v>68.900000000000006</v>
      </c>
    </row>
    <row r="389" spans="1:5" x14ac:dyDescent="0.25">
      <c r="A389" s="3" t="s">
        <v>55</v>
      </c>
      <c r="B389" s="9">
        <v>86.1</v>
      </c>
      <c r="D389" t="str">
        <v>C - 39</v>
      </c>
      <c r="E389">
        <v>86.1</v>
      </c>
    </row>
    <row r="390" spans="1:5" x14ac:dyDescent="0.25">
      <c r="A390" s="4" t="s">
        <v>55</v>
      </c>
      <c r="B390" s="10">
        <v>81.180000000000007</v>
      </c>
      <c r="D390" t="str">
        <v>C - 39</v>
      </c>
      <c r="E390">
        <v>81.180000000000007</v>
      </c>
    </row>
    <row r="391" spans="1:5" x14ac:dyDescent="0.25">
      <c r="A391" s="3" t="s">
        <v>55</v>
      </c>
      <c r="B391" s="9">
        <v>74.25</v>
      </c>
      <c r="D391" t="str">
        <v>C - 39</v>
      </c>
      <c r="E391">
        <v>74.25</v>
      </c>
    </row>
    <row r="392" spans="1:5" x14ac:dyDescent="0.25">
      <c r="A392" s="4" t="s">
        <v>17</v>
      </c>
      <c r="B392" s="10">
        <v>81.599999999999994</v>
      </c>
      <c r="D392" t="str">
        <v>C - 50</v>
      </c>
      <c r="E392">
        <v>81.599999999999994</v>
      </c>
    </row>
    <row r="393" spans="1:5" x14ac:dyDescent="0.25">
      <c r="A393" s="3" t="s">
        <v>17</v>
      </c>
      <c r="B393" s="9">
        <v>81.97</v>
      </c>
      <c r="D393" t="str">
        <v>C - 50</v>
      </c>
      <c r="E393">
        <v>81.97</v>
      </c>
    </row>
    <row r="394" spans="1:5" x14ac:dyDescent="0.25">
      <c r="A394" s="4" t="s">
        <v>17</v>
      </c>
      <c r="B394" s="10">
        <v>77.069999999999993</v>
      </c>
      <c r="D394" t="str">
        <v>C - 50</v>
      </c>
      <c r="E394">
        <v>77.069999999999993</v>
      </c>
    </row>
    <row r="395" spans="1:5" x14ac:dyDescent="0.25">
      <c r="A395" s="3" t="s">
        <v>17</v>
      </c>
      <c r="B395" s="9">
        <v>100</v>
      </c>
      <c r="D395" t="str">
        <v>C - 50</v>
      </c>
      <c r="E395">
        <v>100</v>
      </c>
    </row>
    <row r="396" spans="1:5" x14ac:dyDescent="0.25">
      <c r="A396" s="4" t="s">
        <v>17</v>
      </c>
      <c r="B396" s="10">
        <v>100</v>
      </c>
      <c r="D396" t="str">
        <v>C - 50</v>
      </c>
      <c r="E396">
        <v>100</v>
      </c>
    </row>
    <row r="397" spans="1:5" x14ac:dyDescent="0.25">
      <c r="A397" s="3" t="s">
        <v>17</v>
      </c>
      <c r="B397" s="9">
        <v>100</v>
      </c>
      <c r="D397" t="str">
        <v>C - 50</v>
      </c>
      <c r="E397">
        <v>100</v>
      </c>
    </row>
    <row r="398" spans="1:5" x14ac:dyDescent="0.25">
      <c r="A398" s="4" t="s">
        <v>17</v>
      </c>
      <c r="B398" s="10">
        <v>100</v>
      </c>
      <c r="D398" t="str">
        <v>C - 50</v>
      </c>
      <c r="E398">
        <v>100</v>
      </c>
    </row>
    <row r="399" spans="1:5" x14ac:dyDescent="0.25">
      <c r="A399" s="3" t="s">
        <v>17</v>
      </c>
      <c r="B399" s="9">
        <v>100</v>
      </c>
      <c r="D399" t="str">
        <v>C - 50</v>
      </c>
      <c r="E399">
        <v>100</v>
      </c>
    </row>
    <row r="400" spans="1:5" x14ac:dyDescent="0.25">
      <c r="A400" s="4" t="s">
        <v>17</v>
      </c>
      <c r="B400" s="10">
        <v>100</v>
      </c>
      <c r="D400" t="str">
        <v>C - 50</v>
      </c>
      <c r="E400">
        <v>100</v>
      </c>
    </row>
    <row r="401" spans="1:5" x14ac:dyDescent="0.25">
      <c r="A401" s="3" t="s">
        <v>17</v>
      </c>
      <c r="B401" s="9">
        <v>100</v>
      </c>
      <c r="D401" t="str">
        <v>C - 50</v>
      </c>
      <c r="E401">
        <v>100</v>
      </c>
    </row>
    <row r="402" spans="1:5" x14ac:dyDescent="0.25">
      <c r="A402" s="4" t="s">
        <v>17</v>
      </c>
      <c r="B402" s="10">
        <v>100</v>
      </c>
      <c r="D402" t="str">
        <v>C - 50</v>
      </c>
      <c r="E402">
        <v>100</v>
      </c>
    </row>
    <row r="403" spans="1:5" x14ac:dyDescent="0.25">
      <c r="A403" s="3" t="s">
        <v>17</v>
      </c>
      <c r="B403" s="9">
        <v>100</v>
      </c>
      <c r="D403" t="str">
        <v>C - 50</v>
      </c>
      <c r="E403">
        <v>100</v>
      </c>
    </row>
    <row r="404" spans="1:5" x14ac:dyDescent="0.25">
      <c r="A404" s="4" t="s">
        <v>17</v>
      </c>
      <c r="B404" s="10">
        <v>100</v>
      </c>
      <c r="D404" t="str">
        <v>C - 50</v>
      </c>
      <c r="E404">
        <v>100</v>
      </c>
    </row>
    <row r="405" spans="1:5" x14ac:dyDescent="0.25">
      <c r="A405" s="3" t="s">
        <v>17</v>
      </c>
      <c r="B405" s="9">
        <v>100</v>
      </c>
      <c r="D405" t="str">
        <v>C - 50</v>
      </c>
      <c r="E405">
        <v>100</v>
      </c>
    </row>
    <row r="406" spans="1:5" x14ac:dyDescent="0.25">
      <c r="A406" s="4" t="s">
        <v>17</v>
      </c>
      <c r="B406" s="10">
        <v>100</v>
      </c>
      <c r="D406" t="str">
        <v>C - 50</v>
      </c>
      <c r="E406">
        <v>100</v>
      </c>
    </row>
    <row r="407" spans="1:5" x14ac:dyDescent="0.25">
      <c r="A407" s="3" t="s">
        <v>17</v>
      </c>
      <c r="B407" s="9">
        <v>100</v>
      </c>
      <c r="D407" t="str">
        <v>C - 50</v>
      </c>
      <c r="E407">
        <v>100</v>
      </c>
    </row>
    <row r="408" spans="1:5" x14ac:dyDescent="0.25">
      <c r="A408" s="4" t="s">
        <v>17</v>
      </c>
      <c r="B408" s="10">
        <v>100</v>
      </c>
      <c r="D408" t="str">
        <v>C - 50</v>
      </c>
      <c r="E408">
        <v>100</v>
      </c>
    </row>
    <row r="409" spans="1:5" x14ac:dyDescent="0.25">
      <c r="A409" s="3" t="s">
        <v>17</v>
      </c>
      <c r="B409" s="9">
        <v>100</v>
      </c>
      <c r="D409" t="str">
        <v>C - 50</v>
      </c>
      <c r="E409">
        <v>100</v>
      </c>
    </row>
    <row r="410" spans="1:5" x14ac:dyDescent="0.25">
      <c r="A410" s="4" t="s">
        <v>17</v>
      </c>
      <c r="B410" s="10">
        <v>100</v>
      </c>
      <c r="D410" t="str">
        <v>C - 50</v>
      </c>
      <c r="E410">
        <v>100</v>
      </c>
    </row>
    <row r="411" spans="1:5" x14ac:dyDescent="0.25">
      <c r="A411" s="3" t="s">
        <v>17</v>
      </c>
      <c r="B411" s="9">
        <v>100</v>
      </c>
      <c r="D411" t="str">
        <v>C - 50</v>
      </c>
      <c r="E411">
        <v>100</v>
      </c>
    </row>
    <row r="412" spans="1:5" x14ac:dyDescent="0.25">
      <c r="A412" s="4" t="s">
        <v>17</v>
      </c>
      <c r="B412" s="10">
        <v>100</v>
      </c>
      <c r="D412" t="str">
        <v>C - 50</v>
      </c>
      <c r="E412">
        <v>100</v>
      </c>
    </row>
    <row r="413" spans="1:5" x14ac:dyDescent="0.25">
      <c r="A413" s="3" t="s">
        <v>17</v>
      </c>
      <c r="B413" s="9">
        <v>100</v>
      </c>
      <c r="D413" t="str">
        <v>C - 50</v>
      </c>
      <c r="E413">
        <v>100</v>
      </c>
    </row>
    <row r="414" spans="1:5" x14ac:dyDescent="0.25">
      <c r="A414" s="4" t="s">
        <v>17</v>
      </c>
      <c r="B414" s="10">
        <v>100</v>
      </c>
      <c r="D414" t="str">
        <v>C - 50</v>
      </c>
      <c r="E414">
        <v>100</v>
      </c>
    </row>
    <row r="415" spans="1:5" x14ac:dyDescent="0.25">
      <c r="A415" s="3" t="s">
        <v>17</v>
      </c>
      <c r="B415" s="9">
        <v>100</v>
      </c>
      <c r="D415" t="str">
        <v>C - 50</v>
      </c>
      <c r="E415">
        <v>100</v>
      </c>
    </row>
    <row r="416" spans="1:5" x14ac:dyDescent="0.25">
      <c r="A416" s="4" t="s">
        <v>17</v>
      </c>
      <c r="B416" s="10">
        <v>100</v>
      </c>
      <c r="D416" t="str">
        <v>C - 50</v>
      </c>
      <c r="E416">
        <v>100</v>
      </c>
    </row>
    <row r="417" spans="1:5" x14ac:dyDescent="0.25">
      <c r="A417" s="3" t="s">
        <v>17</v>
      </c>
      <c r="B417" s="9">
        <v>100</v>
      </c>
      <c r="D417" t="str">
        <v>C - 50</v>
      </c>
      <c r="E417">
        <v>100</v>
      </c>
    </row>
    <row r="418" spans="1:5" x14ac:dyDescent="0.25">
      <c r="A418" s="4" t="s">
        <v>17</v>
      </c>
      <c r="B418" s="10">
        <v>100</v>
      </c>
      <c r="D418" t="str">
        <v>C - 50</v>
      </c>
      <c r="E418">
        <v>100</v>
      </c>
    </row>
    <row r="419" spans="1:5" x14ac:dyDescent="0.25">
      <c r="A419" s="3" t="s">
        <v>17</v>
      </c>
      <c r="B419" s="9">
        <v>100</v>
      </c>
      <c r="D419" t="str">
        <v>C - 50</v>
      </c>
      <c r="E419">
        <v>100</v>
      </c>
    </row>
    <row r="420" spans="1:5" x14ac:dyDescent="0.25">
      <c r="A420" s="4" t="s">
        <v>17</v>
      </c>
      <c r="B420" s="10">
        <v>100</v>
      </c>
      <c r="D420" t="str">
        <v>C - 50</v>
      </c>
      <c r="E420">
        <v>100</v>
      </c>
    </row>
    <row r="421" spans="1:5" x14ac:dyDescent="0.25">
      <c r="A421" s="3" t="s">
        <v>17</v>
      </c>
      <c r="B421" s="9">
        <v>100</v>
      </c>
      <c r="D421" t="str">
        <v>C - 50</v>
      </c>
      <c r="E421">
        <v>100</v>
      </c>
    </row>
    <row r="422" spans="1:5" x14ac:dyDescent="0.25">
      <c r="A422" s="4" t="s">
        <v>17</v>
      </c>
      <c r="B422" s="10">
        <v>100</v>
      </c>
      <c r="D422" t="str">
        <v>C - 50</v>
      </c>
      <c r="E422">
        <v>100</v>
      </c>
    </row>
    <row r="423" spans="1:5" x14ac:dyDescent="0.25">
      <c r="A423" s="3" t="s">
        <v>17</v>
      </c>
      <c r="B423" s="9">
        <v>100</v>
      </c>
      <c r="D423" t="str">
        <v>C - 50</v>
      </c>
      <c r="E423">
        <v>100</v>
      </c>
    </row>
    <row r="424" spans="1:5" x14ac:dyDescent="0.25">
      <c r="A424" s="4" t="s">
        <v>17</v>
      </c>
      <c r="B424" s="10">
        <v>100</v>
      </c>
      <c r="D424" t="str">
        <v>C - 50</v>
      </c>
      <c r="E424">
        <v>100</v>
      </c>
    </row>
    <row r="425" spans="1:5" x14ac:dyDescent="0.25">
      <c r="A425" s="3" t="s">
        <v>17</v>
      </c>
      <c r="B425" s="9">
        <v>100</v>
      </c>
      <c r="D425" t="str">
        <v>C - 50</v>
      </c>
      <c r="E425">
        <v>100</v>
      </c>
    </row>
    <row r="426" spans="1:5" x14ac:dyDescent="0.25">
      <c r="A426" s="4" t="s">
        <v>17</v>
      </c>
      <c r="B426" s="10">
        <v>100</v>
      </c>
      <c r="D426" t="str">
        <v>C - 50</v>
      </c>
      <c r="E426">
        <v>100</v>
      </c>
    </row>
    <row r="427" spans="1:5" x14ac:dyDescent="0.25">
      <c r="A427" s="3" t="s">
        <v>17</v>
      </c>
      <c r="B427" s="9">
        <v>100</v>
      </c>
      <c r="D427" t="str">
        <v>C - 50</v>
      </c>
      <c r="E427">
        <v>100</v>
      </c>
    </row>
    <row r="428" spans="1:5" x14ac:dyDescent="0.25">
      <c r="A428" s="4" t="s">
        <v>17</v>
      </c>
      <c r="B428" s="10">
        <v>100</v>
      </c>
      <c r="D428" t="str">
        <v>C - 50</v>
      </c>
      <c r="E428">
        <v>100</v>
      </c>
    </row>
    <row r="429" spans="1:5" x14ac:dyDescent="0.25">
      <c r="A429" s="3" t="s">
        <v>17</v>
      </c>
      <c r="B429" s="9">
        <v>82.34</v>
      </c>
      <c r="D429" t="str">
        <v>C - 50</v>
      </c>
      <c r="E429">
        <v>82.34</v>
      </c>
    </row>
    <row r="430" spans="1:5" x14ac:dyDescent="0.25">
      <c r="A430" s="3" t="s">
        <v>34</v>
      </c>
      <c r="B430" s="9">
        <v>57.53</v>
      </c>
      <c r="D430" t="str">
        <v>C - 52</v>
      </c>
      <c r="E430">
        <v>57.53</v>
      </c>
    </row>
    <row r="431" spans="1:5" x14ac:dyDescent="0.25">
      <c r="A431" s="4" t="s">
        <v>50</v>
      </c>
      <c r="B431" s="10">
        <v>73.59</v>
      </c>
      <c r="D431" t="str">
        <v>C - 60</v>
      </c>
      <c r="E431">
        <v>73.59</v>
      </c>
    </row>
    <row r="432" spans="1:5" x14ac:dyDescent="0.25">
      <c r="A432" s="3" t="s">
        <v>50</v>
      </c>
      <c r="B432" s="9">
        <v>70.03</v>
      </c>
      <c r="D432" t="str">
        <v>C - 60</v>
      </c>
      <c r="E432">
        <v>70.03</v>
      </c>
    </row>
    <row r="433" spans="1:5" x14ac:dyDescent="0.25">
      <c r="A433" s="4" t="s">
        <v>46</v>
      </c>
      <c r="B433" s="10">
        <v>91.74</v>
      </c>
      <c r="D433" t="str">
        <v>C - 67</v>
      </c>
      <c r="E433">
        <v>91.74</v>
      </c>
    </row>
    <row r="434" spans="1:5" x14ac:dyDescent="0.25">
      <c r="A434" s="3" t="s">
        <v>46</v>
      </c>
      <c r="B434" s="9">
        <v>90.18</v>
      </c>
      <c r="D434" t="str">
        <v>C - 67</v>
      </c>
      <c r="E434">
        <v>90.18</v>
      </c>
    </row>
    <row r="435" spans="1:5" x14ac:dyDescent="0.25">
      <c r="A435" s="3" t="s">
        <v>13</v>
      </c>
      <c r="B435" s="9">
        <v>67.78</v>
      </c>
      <c r="D435" t="str">
        <v>C - 71</v>
      </c>
      <c r="E435">
        <v>67.78</v>
      </c>
    </row>
    <row r="436" spans="1:5" x14ac:dyDescent="0.25">
      <c r="A436" s="4" t="s">
        <v>13</v>
      </c>
      <c r="B436" s="10">
        <v>64.87</v>
      </c>
      <c r="D436" t="str">
        <v>C - 71</v>
      </c>
      <c r="E436">
        <v>64.87</v>
      </c>
    </row>
    <row r="437" spans="1:5" x14ac:dyDescent="0.25">
      <c r="A437" s="3" t="s">
        <v>13</v>
      </c>
      <c r="B437" s="9">
        <v>63.88</v>
      </c>
      <c r="D437" t="str">
        <v>C - 71</v>
      </c>
      <c r="E437">
        <v>63.88</v>
      </c>
    </row>
    <row r="438" spans="1:5" x14ac:dyDescent="0.25">
      <c r="A438" s="4" t="s">
        <v>13</v>
      </c>
      <c r="B438" s="10">
        <v>70.16</v>
      </c>
      <c r="D438" t="str">
        <v>C - 71</v>
      </c>
      <c r="E438">
        <v>70.16</v>
      </c>
    </row>
    <row r="439" spans="1:5" x14ac:dyDescent="0.25">
      <c r="A439" s="3" t="s">
        <v>5</v>
      </c>
      <c r="B439" s="9">
        <v>89.52</v>
      </c>
      <c r="D439" t="str">
        <v>C - 80</v>
      </c>
      <c r="E439">
        <v>89.52</v>
      </c>
    </row>
    <row r="440" spans="1:5" x14ac:dyDescent="0.25">
      <c r="A440" s="4" t="s">
        <v>5</v>
      </c>
      <c r="B440" s="10">
        <v>100</v>
      </c>
      <c r="D440" t="str">
        <v>C - 80</v>
      </c>
      <c r="E440">
        <v>100</v>
      </c>
    </row>
    <row r="441" spans="1:5" x14ac:dyDescent="0.25">
      <c r="A441" s="3" t="s">
        <v>5</v>
      </c>
      <c r="B441" s="9">
        <v>88.9</v>
      </c>
      <c r="D441" t="str">
        <v>C - 80</v>
      </c>
      <c r="E441">
        <v>88.9</v>
      </c>
    </row>
    <row r="442" spans="1:5" x14ac:dyDescent="0.25">
      <c r="A442" s="4" t="s">
        <v>5</v>
      </c>
      <c r="B442" s="10">
        <v>88.62</v>
      </c>
      <c r="D442" t="str">
        <v>C - 80</v>
      </c>
      <c r="E442">
        <v>88.62</v>
      </c>
    </row>
    <row r="443" spans="1:5" x14ac:dyDescent="0.25">
      <c r="A443" s="3" t="s">
        <v>5</v>
      </c>
      <c r="B443" s="9">
        <v>88.64</v>
      </c>
      <c r="D443" t="str">
        <v>C - 80</v>
      </c>
      <c r="E443">
        <v>88.64</v>
      </c>
    </row>
    <row r="444" spans="1:5" x14ac:dyDescent="0.25">
      <c r="A444" s="4" t="s">
        <v>5</v>
      </c>
      <c r="B444" s="10">
        <v>85.72</v>
      </c>
      <c r="D444" t="str">
        <v>C - 80</v>
      </c>
      <c r="E444">
        <v>85.72</v>
      </c>
    </row>
    <row r="445" spans="1:5" x14ac:dyDescent="0.25">
      <c r="A445" s="3" t="s">
        <v>5</v>
      </c>
      <c r="B445" s="9">
        <v>85.82</v>
      </c>
      <c r="D445" t="str">
        <v>C - 80</v>
      </c>
      <c r="E445">
        <v>85.82</v>
      </c>
    </row>
    <row r="446" spans="1:5" x14ac:dyDescent="0.25">
      <c r="A446" s="3" t="s">
        <v>24</v>
      </c>
      <c r="B446" s="9">
        <v>94.68</v>
      </c>
      <c r="D446" t="str">
        <v>C - 83</v>
      </c>
      <c r="E446">
        <v>94.68</v>
      </c>
    </row>
    <row r="447" spans="1:5" x14ac:dyDescent="0.25">
      <c r="A447" s="4" t="s">
        <v>24</v>
      </c>
      <c r="B447" s="10">
        <v>97.14</v>
      </c>
      <c r="D447" t="str">
        <v>C - 83</v>
      </c>
      <c r="E447">
        <v>97.14</v>
      </c>
    </row>
    <row r="448" spans="1:5" x14ac:dyDescent="0.25">
      <c r="A448" s="3" t="s">
        <v>24</v>
      </c>
      <c r="B448" s="9">
        <v>97.52</v>
      </c>
      <c r="D448" t="str">
        <v>C - 83</v>
      </c>
      <c r="E448">
        <v>97.52</v>
      </c>
    </row>
    <row r="449" spans="1:5" x14ac:dyDescent="0.25">
      <c r="A449" s="4" t="s">
        <v>24</v>
      </c>
      <c r="B449" s="10">
        <v>97.18</v>
      </c>
      <c r="D449" t="str">
        <v>C - 83</v>
      </c>
      <c r="E449">
        <v>97.18</v>
      </c>
    </row>
    <row r="450" spans="1:5" x14ac:dyDescent="0.25">
      <c r="A450" s="3" t="s">
        <v>24</v>
      </c>
      <c r="B450" s="9">
        <v>94.75</v>
      </c>
      <c r="D450" t="str">
        <v>C - 83</v>
      </c>
      <c r="E450">
        <v>94.75</v>
      </c>
    </row>
    <row r="451" spans="1:5" x14ac:dyDescent="0.25">
      <c r="A451" s="4" t="s">
        <v>24</v>
      </c>
      <c r="B451" s="10">
        <v>65.92</v>
      </c>
      <c r="D451" t="str">
        <v>C - 83</v>
      </c>
      <c r="E451">
        <v>65.92</v>
      </c>
    </row>
    <row r="452" spans="1:5" x14ac:dyDescent="0.25">
      <c r="A452" s="3" t="s">
        <v>24</v>
      </c>
      <c r="B452" s="9">
        <v>88.32</v>
      </c>
      <c r="D452" t="str">
        <v>C - 83</v>
      </c>
      <c r="E452">
        <v>88.32</v>
      </c>
    </row>
    <row r="453" spans="1:5" x14ac:dyDescent="0.25">
      <c r="A453" s="3" t="s">
        <v>24</v>
      </c>
      <c r="B453" s="9">
        <v>76.98</v>
      </c>
      <c r="D453" t="str">
        <v>C - 83</v>
      </c>
      <c r="E453">
        <v>76.98</v>
      </c>
    </row>
    <row r="454" spans="1:5" x14ac:dyDescent="0.25">
      <c r="A454" s="4" t="s">
        <v>36</v>
      </c>
      <c r="B454" s="10">
        <v>80.489999999999995</v>
      </c>
      <c r="D454" t="str">
        <v>C - 84</v>
      </c>
      <c r="E454">
        <v>80.489999999999995</v>
      </c>
    </row>
    <row r="455" spans="1:5" x14ac:dyDescent="0.25">
      <c r="A455" s="3" t="s">
        <v>36</v>
      </c>
      <c r="B455" s="9">
        <v>80.38</v>
      </c>
      <c r="D455" t="str">
        <v>C - 84</v>
      </c>
      <c r="E455">
        <v>80.38</v>
      </c>
    </row>
    <row r="456" spans="1:5" x14ac:dyDescent="0.25">
      <c r="A456" s="4" t="s">
        <v>36</v>
      </c>
      <c r="B456" s="10">
        <v>86.42</v>
      </c>
      <c r="D456" t="str">
        <v>C - 84</v>
      </c>
      <c r="E456">
        <v>86.42</v>
      </c>
    </row>
    <row r="457" spans="1:5" x14ac:dyDescent="0.25">
      <c r="A457" s="4" t="s">
        <v>3</v>
      </c>
      <c r="B457" s="10">
        <v>94.66</v>
      </c>
      <c r="D457" t="str">
        <v>C - 88</v>
      </c>
      <c r="E457">
        <v>94.66</v>
      </c>
    </row>
    <row r="458" spans="1:5" x14ac:dyDescent="0.25">
      <c r="A458" s="3" t="s">
        <v>7</v>
      </c>
      <c r="B458" s="9">
        <v>89.59</v>
      </c>
      <c r="D458" t="str">
        <v>C - 92</v>
      </c>
      <c r="E458">
        <v>89.59</v>
      </c>
    </row>
    <row r="459" spans="1:5" x14ac:dyDescent="0.25">
      <c r="A459" s="4" t="s">
        <v>7</v>
      </c>
      <c r="B459" s="10">
        <v>90.87</v>
      </c>
      <c r="D459" t="str">
        <v>C - 92</v>
      </c>
      <c r="E459">
        <v>90.87</v>
      </c>
    </row>
    <row r="460" spans="1:5" x14ac:dyDescent="0.25">
      <c r="A460" s="3" t="s">
        <v>7</v>
      </c>
      <c r="B460" s="9">
        <v>90.56</v>
      </c>
      <c r="D460" t="str">
        <v>C - 92</v>
      </c>
      <c r="E460">
        <v>90.56</v>
      </c>
    </row>
    <row r="461" spans="1:5" x14ac:dyDescent="0.25">
      <c r="A461" s="3" t="s">
        <v>21</v>
      </c>
      <c r="B461" s="9">
        <v>100</v>
      </c>
      <c r="D461" t="str">
        <v>C - 95</v>
      </c>
      <c r="E461">
        <v>100</v>
      </c>
    </row>
    <row r="462" spans="1:5" x14ac:dyDescent="0.25">
      <c r="A462" s="4" t="s">
        <v>21</v>
      </c>
      <c r="B462" s="10">
        <v>100</v>
      </c>
      <c r="D462" t="str">
        <v>C - 95</v>
      </c>
      <c r="E462">
        <v>100</v>
      </c>
    </row>
    <row r="463" spans="1:5" x14ac:dyDescent="0.25">
      <c r="A463" s="3" t="s">
        <v>21</v>
      </c>
      <c r="B463" s="9">
        <v>100</v>
      </c>
      <c r="D463" t="str">
        <v>C - 95</v>
      </c>
      <c r="E463">
        <v>100</v>
      </c>
    </row>
    <row r="464" spans="1:5" x14ac:dyDescent="0.25">
      <c r="A464" s="4" t="s">
        <v>21</v>
      </c>
      <c r="B464" s="10">
        <v>100</v>
      </c>
      <c r="D464" t="str">
        <v>C - 95</v>
      </c>
      <c r="E464">
        <v>100</v>
      </c>
    </row>
    <row r="465" spans="1:5" x14ac:dyDescent="0.25">
      <c r="A465" s="3" t="s">
        <v>21</v>
      </c>
      <c r="B465" s="9">
        <v>100</v>
      </c>
      <c r="D465" t="str">
        <v>C - 95</v>
      </c>
      <c r="E465">
        <v>100</v>
      </c>
    </row>
    <row r="466" spans="1:5" x14ac:dyDescent="0.25">
      <c r="A466" s="4" t="s">
        <v>21</v>
      </c>
      <c r="B466" s="10">
        <v>98.36</v>
      </c>
      <c r="D466" t="str">
        <v>C - 95</v>
      </c>
      <c r="E466">
        <v>98.36</v>
      </c>
    </row>
  </sheetData>
  <sortState xmlns:xlrd2="http://schemas.microsoft.com/office/spreadsheetml/2017/richdata2" ref="A2:B466">
    <sortCondition ref="A1:A46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</vt:lpstr>
      <vt:lpstr>Sheet1</vt:lpstr>
      <vt:lpstr>Sheet3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hb</cp:lastModifiedBy>
  <dcterms:created xsi:type="dcterms:W3CDTF">2020-10-15T14:07:14Z</dcterms:created>
  <dcterms:modified xsi:type="dcterms:W3CDTF">2020-10-31T12:17:17Z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311e9c91-80be-4db9-a66e-a974c4a51650</vt:lpwstr>
  </property>
</Properties>
</file>