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njana-Active\Desktop\FISAT\SESSION 4\"/>
    </mc:Choice>
  </mc:AlternateContent>
  <bookViews>
    <workbookView xWindow="0" yWindow="0" windowWidth="21600" windowHeight="9435"/>
  </bookViews>
  <sheets>
    <sheet name="Task" sheetId="4" r:id="rId1"/>
    <sheet name="Documentation" sheetId="2" r:id="rId2"/>
    <sheet name="Budget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3" l="1"/>
  <c r="C29" i="3"/>
  <c r="C31" i="3"/>
  <c r="C32" i="3"/>
  <c r="C33" i="3"/>
  <c r="C34" i="3"/>
  <c r="C35" i="3"/>
  <c r="C36" i="3"/>
  <c r="C38" i="3"/>
  <c r="N15" i="3" l="1"/>
  <c r="M15" i="3"/>
  <c r="L15" i="3"/>
  <c r="K15" i="3"/>
  <c r="J15" i="3"/>
  <c r="I15" i="3"/>
  <c r="H15" i="3"/>
  <c r="G15" i="3"/>
  <c r="F15" i="3"/>
  <c r="E15" i="3"/>
  <c r="D15" i="3"/>
  <c r="C15" i="3"/>
  <c r="C30" i="3" s="1"/>
  <c r="B8" i="3"/>
  <c r="B5" i="3"/>
  <c r="B10" i="3" s="1"/>
  <c r="K22" i="3" l="1"/>
  <c r="K24" i="3" s="1"/>
  <c r="C22" i="3"/>
  <c r="I22" i="3"/>
  <c r="I24" i="3" s="1"/>
  <c r="I25" i="3" s="1"/>
  <c r="J22" i="3"/>
  <c r="J24" i="3" s="1"/>
  <c r="J25" i="3" s="1"/>
  <c r="H22" i="3"/>
  <c r="H24" i="3" s="1"/>
  <c r="H25" i="3" s="1"/>
  <c r="G22" i="3"/>
  <c r="G24" i="3" s="1"/>
  <c r="G25" i="3" s="1"/>
  <c r="N22" i="3"/>
  <c r="N24" i="3" s="1"/>
  <c r="N25" i="3" s="1"/>
  <c r="F22" i="3"/>
  <c r="F24" i="3" s="1"/>
  <c r="F25" i="3" s="1"/>
  <c r="L22" i="3"/>
  <c r="L24" i="3" s="1"/>
  <c r="D22" i="3"/>
  <c r="D24" i="3" s="1"/>
  <c r="D25" i="3" s="1"/>
  <c r="M22" i="3"/>
  <c r="M24" i="3" s="1"/>
  <c r="M25" i="3" s="1"/>
  <c r="E22" i="3"/>
  <c r="E24" i="3" s="1"/>
  <c r="E25" i="3" s="1"/>
  <c r="K25" i="3"/>
  <c r="L25" i="3"/>
  <c r="C37" i="3" l="1"/>
  <c r="C24" i="3"/>
  <c r="C39" i="3" s="1"/>
  <c r="C25" i="3" l="1"/>
  <c r="C40" i="3" s="1"/>
</calcChain>
</file>

<file path=xl/sharedStrings.xml><?xml version="1.0" encoding="utf-8"?>
<sst xmlns="http://schemas.openxmlformats.org/spreadsheetml/2006/main" count="71" uniqueCount="53">
  <si>
    <t>Author</t>
  </si>
  <si>
    <t>Date</t>
  </si>
  <si>
    <t>Purpose</t>
  </si>
  <si>
    <t>Food</t>
  </si>
  <si>
    <t>Mortgage</t>
  </si>
  <si>
    <t>Utilities</t>
  </si>
  <si>
    <t>Annual Interest Rate</t>
  </si>
  <si>
    <t>Phone</t>
  </si>
  <si>
    <t>Years</t>
  </si>
  <si>
    <t>Insurance</t>
  </si>
  <si>
    <t>Travel</t>
  </si>
  <si>
    <t>Interest Rate per Month</t>
  </si>
  <si>
    <t>Mortage</t>
  </si>
  <si>
    <t>Monthly Payment</t>
  </si>
  <si>
    <t>Income &amp; Expenses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</si>
  <si>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</si>
  <si>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</si>
  <si>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</si>
  <si>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</si>
  <si>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</si>
  <si>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</si>
  <si>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</si>
  <si>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</si>
  <si>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</si>
  <si>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</si>
  <si>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</si>
  <si>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</si>
  <si>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</si>
  <si>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Total Income</t>
  </si>
  <si>
    <t>Expenses</t>
  </si>
  <si>
    <t>Total Expenses</t>
  </si>
  <si>
    <t>NET</t>
  </si>
  <si>
    <t>Total Payments</t>
  </si>
  <si>
    <t>Monthly Average</t>
  </si>
  <si>
    <t>Trend</t>
  </si>
  <si>
    <t>Stefanek Family Budget</t>
  </si>
  <si>
    <t>Lydia</t>
  </si>
  <si>
    <t>Edmund</t>
  </si>
  <si>
    <t>To provide an overview of the monthly budget of Edmund and Lydia Stefanek</t>
  </si>
  <si>
    <t>Edmund and Lydia Stefanek</t>
  </si>
  <si>
    <t>Net Income</t>
  </si>
  <si>
    <t>Car</t>
  </si>
  <si>
    <t>Misc.</t>
  </si>
  <si>
    <t>Budget Worksheet</t>
  </si>
  <si>
    <t>In the range D28:D40, insert line sparklines using the values from the range C13:N25 to show how the different budget entries change throughout the year.</t>
  </si>
  <si>
    <t>a)Create a Pie chart of the income values in the range B28:C29 .</t>
  </si>
  <si>
    <r>
      <t xml:space="preserve">c)Change the chart title to </t>
    </r>
    <r>
      <rPr>
        <b/>
        <sz val="14"/>
        <color theme="1"/>
        <rFont val="Calibri"/>
        <family val="2"/>
      </rPr>
      <t>income</t>
    </r>
  </si>
  <si>
    <t>d) Apply the Style3 chart style to chart.</t>
  </si>
  <si>
    <t>a)Create a Pie chart of the expenses values in the range B31:C38 .</t>
  </si>
  <si>
    <t>b) Resize the chart to cover the range J27:N40</t>
  </si>
  <si>
    <r>
      <t xml:space="preserve">c)Change the chart title to </t>
    </r>
    <r>
      <rPr>
        <b/>
        <sz val="14"/>
        <color theme="1"/>
        <rFont val="Calibri"/>
        <family val="2"/>
      </rPr>
      <t>Expenses</t>
    </r>
  </si>
  <si>
    <t>Save the workbook, and then close it.</t>
  </si>
  <si>
    <t>b) Resize the chart to cover the range E27:I40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</si>
</sst>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(&quot;$&quot;* #,##0_);_(&quot;$&quot;* \(#,##0\);_(&quot;$&quot;* &quot;-&quot;??_);_(@_)"/>
    <numFmt numFmtId="167" formatCode="_(* #,##0_);_(* \(#,##0\);_(* &quot;-&quot;??_);_(@_)"/>
  </numFmts>
  <fonts count="11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1"/>
      <color rgb="FFFA7D00"/>
      <name val="Corbel"/>
      <family val="2"/>
      <scheme val="minor"/>
    </font>
    <font>
      <b/>
      <sz val="11"/>
      <color theme="0"/>
      <name val="Corbel"/>
      <family val="2"/>
      <scheme val="minor"/>
    </font>
    <font>
      <sz val="11"/>
      <color theme="0"/>
      <name val="Corbel"/>
      <family val="2"/>
      <scheme val="minor"/>
    </font>
    <font>
      <sz val="11"/>
      <name val="Corbel"/>
      <family val="2"/>
      <scheme val="minor"/>
    </font>
    <font>
      <sz val="22"/>
      <name val="Corbel"/>
      <family val="2"/>
      <scheme val="major"/>
    </font>
    <font>
      <sz val="14"/>
      <color theme="1"/>
      <name val="Calibri"/>
      <family val="2"/>
    </font>
    <font>
      <b/>
      <sz val="14"/>
      <color theme="1"/>
      <name val="Calibri"/>
      <family val="2"/>
    </font>
    <font>
      <b/>
      <sz val="18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/>
      </patternFill>
    </fill>
    <fill>
      <patternFill patternType="solid">
        <fgColor theme="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2" borderId="1" applyNumberFormat="0" applyAlignment="0" applyProtection="0"/>
    <xf numFmtId="0" fontId="5" fillId="3" borderId="0" applyNumberFormat="0" applyBorder="0" applyAlignment="0" applyProtection="0"/>
  </cellStyleXfs>
  <cellXfs count="59">
    <xf numFmtId="0" fontId="0" fillId="0" borderId="0" xfId="0"/>
    <xf numFmtId="3" fontId="0" fillId="0" borderId="0" xfId="0" applyNumberFormat="1"/>
    <xf numFmtId="0" fontId="5" fillId="4" borderId="4" xfId="6" applyNumberFormat="1" applyFill="1" applyBorder="1" applyAlignment="1">
      <alignment horizontal="left" vertical="center"/>
    </xf>
    <xf numFmtId="0" fontId="5" fillId="4" borderId="2" xfId="6" applyNumberFormat="1" applyFill="1" applyBorder="1" applyAlignment="1">
      <alignment horizontal="left" vertical="center"/>
    </xf>
    <xf numFmtId="0" fontId="5" fillId="4" borderId="3" xfId="6" applyNumberFormat="1" applyFill="1" applyBorder="1" applyAlignment="1">
      <alignment horizontal="center" vertical="center"/>
    </xf>
    <xf numFmtId="0" fontId="0" fillId="0" borderId="3" xfId="0" applyNumberFormat="1" applyFont="1" applyFill="1" applyBorder="1" applyAlignment="1">
      <alignment horizontal="left"/>
    </xf>
    <xf numFmtId="3" fontId="1" fillId="0" borderId="3" xfId="1" applyNumberFormat="1" applyFont="1" applyFill="1" applyBorder="1"/>
    <xf numFmtId="3" fontId="1" fillId="0" borderId="5" xfId="1" applyNumberFormat="1" applyFont="1" applyFill="1" applyBorder="1"/>
    <xf numFmtId="0" fontId="6" fillId="6" borderId="8" xfId="5" applyNumberFormat="1" applyFont="1" applyFill="1" applyBorder="1"/>
    <xf numFmtId="3" fontId="6" fillId="6" borderId="8" xfId="5" applyNumberFormat="1" applyFont="1" applyFill="1" applyBorder="1"/>
    <xf numFmtId="0" fontId="1" fillId="0" borderId="3" xfId="0" applyNumberFormat="1" applyFont="1" applyBorder="1" applyAlignment="1">
      <alignment horizontal="left"/>
    </xf>
    <xf numFmtId="3" fontId="1" fillId="0" borderId="3" xfId="1" applyNumberFormat="1" applyFont="1" applyBorder="1"/>
    <xf numFmtId="0" fontId="0" fillId="0" borderId="3" xfId="0" applyNumberFormat="1" applyFont="1" applyBorder="1" applyAlignment="1">
      <alignment horizontal="left"/>
    </xf>
    <xf numFmtId="3" fontId="1" fillId="0" borderId="5" xfId="1" applyNumberFormat="1" applyFont="1" applyBorder="1"/>
    <xf numFmtId="0" fontId="6" fillId="8" borderId="8" xfId="5" applyNumberFormat="1" applyFont="1" applyFill="1" applyBorder="1"/>
    <xf numFmtId="3" fontId="6" fillId="8" borderId="8" xfId="5" applyNumberFormat="1" applyFont="1" applyFill="1" applyBorder="1"/>
    <xf numFmtId="0" fontId="5" fillId="9" borderId="3" xfId="0" applyFont="1" applyFill="1" applyBorder="1" applyAlignment="1">
      <alignment horizontal="center"/>
    </xf>
    <xf numFmtId="0" fontId="0" fillId="10" borderId="9" xfId="0" applyNumberFormat="1" applyFont="1" applyFill="1" applyBorder="1" applyAlignment="1">
      <alignment horizontal="left"/>
    </xf>
    <xf numFmtId="3" fontId="0" fillId="10" borderId="9" xfId="0" applyNumberFormat="1" applyFill="1" applyBorder="1"/>
    <xf numFmtId="0" fontId="5" fillId="4" borderId="3" xfId="0" applyFont="1" applyFill="1" applyBorder="1"/>
    <xf numFmtId="0" fontId="0" fillId="11" borderId="3" xfId="0" applyFill="1" applyBorder="1"/>
    <xf numFmtId="0" fontId="7" fillId="0" borderId="0" xfId="4" applyFont="1"/>
    <xf numFmtId="166" fontId="0" fillId="11" borderId="3" xfId="2" applyNumberFormat="1" applyFont="1" applyFill="1" applyBorder="1"/>
    <xf numFmtId="10" fontId="0" fillId="11" borderId="3" xfId="0" applyNumberFormat="1" applyFill="1" applyBorder="1"/>
    <xf numFmtId="10" fontId="0" fillId="11" borderId="3" xfId="3" applyNumberFormat="1" applyFont="1" applyFill="1" applyBorder="1"/>
    <xf numFmtId="0" fontId="0" fillId="11" borderId="3" xfId="0" applyNumberFormat="1" applyFont="1" applyFill="1" applyBorder="1" applyAlignment="1">
      <alignment horizontal="left"/>
    </xf>
    <xf numFmtId="0" fontId="0" fillId="11" borderId="5" xfId="0" applyNumberFormat="1" applyFont="1" applyFill="1" applyBorder="1" applyAlignment="1">
      <alignment horizontal="left"/>
    </xf>
    <xf numFmtId="0" fontId="1" fillId="11" borderId="3" xfId="0" applyNumberFormat="1" applyFont="1" applyFill="1" applyBorder="1" applyAlignment="1">
      <alignment horizontal="left"/>
    </xf>
    <xf numFmtId="0" fontId="5" fillId="4" borderId="4" xfId="0" applyFont="1" applyFill="1" applyBorder="1" applyAlignment="1"/>
    <xf numFmtId="0" fontId="5" fillId="4" borderId="5" xfId="6" applyNumberFormat="1" applyFill="1" applyBorder="1" applyAlignment="1">
      <alignment vertical="center"/>
    </xf>
    <xf numFmtId="0" fontId="5" fillId="4" borderId="3" xfId="0" applyFont="1" applyFill="1" applyBorder="1" applyAlignment="1">
      <alignment vertical="top"/>
    </xf>
    <xf numFmtId="0" fontId="0" fillId="0" borderId="3" xfId="0" applyFont="1" applyBorder="1" applyAlignment="1">
      <alignment vertical="top"/>
    </xf>
    <xf numFmtId="14" fontId="0" fillId="0" borderId="3" xfId="0" applyNumberFormat="1" applyFont="1" applyBorder="1" applyAlignment="1">
      <alignment vertical="top"/>
    </xf>
    <xf numFmtId="0" fontId="0" fillId="0" borderId="3" xfId="0" applyFont="1" applyBorder="1" applyAlignment="1">
      <alignment vertical="top" wrapText="1"/>
    </xf>
    <xf numFmtId="3" fontId="1" fillId="0" borderId="3" xfId="1" applyNumberFormat="1" applyFont="1" applyFill="1" applyBorder="1" applyAlignment="1"/>
    <xf numFmtId="0" fontId="5" fillId="9" borderId="4" xfId="0" applyFont="1" applyFill="1" applyBorder="1" applyAlignment="1">
      <alignment horizontal="center"/>
    </xf>
    <xf numFmtId="0" fontId="5" fillId="4" borderId="3" xfId="0" applyFont="1" applyFill="1" applyBorder="1" applyAlignment="1"/>
    <xf numFmtId="0" fontId="6" fillId="6" borderId="3" xfId="5" applyNumberFormat="1" applyFont="1" applyFill="1" applyBorder="1"/>
    <xf numFmtId="0" fontId="6" fillId="8" borderId="3" xfId="5" applyNumberFormat="1" applyFont="1" applyFill="1" applyBorder="1"/>
    <xf numFmtId="0" fontId="0" fillId="10" borderId="3" xfId="0" applyNumberFormat="1" applyFont="1" applyFill="1" applyBorder="1" applyAlignment="1">
      <alignment horizontal="left"/>
    </xf>
    <xf numFmtId="164" fontId="0" fillId="11" borderId="3" xfId="2" applyFont="1" applyFill="1" applyBorder="1"/>
    <xf numFmtId="0" fontId="6" fillId="6" borderId="3" xfId="5" applyNumberFormat="1" applyFont="1" applyFill="1" applyBorder="1" applyAlignment="1"/>
    <xf numFmtId="167" fontId="6" fillId="8" borderId="3" xfId="1" applyNumberFormat="1" applyFont="1" applyFill="1" applyBorder="1" applyAlignment="1"/>
    <xf numFmtId="167" fontId="0" fillId="10" borderId="3" xfId="1" applyNumberFormat="1" applyFont="1" applyFill="1" applyBorder="1" applyAlignment="1"/>
    <xf numFmtId="3" fontId="0" fillId="10" borderId="3" xfId="0" applyNumberFormat="1" applyFill="1" applyBorder="1" applyAlignment="1"/>
    <xf numFmtId="0" fontId="8" fillId="0" borderId="0" xfId="0" applyFont="1"/>
    <xf numFmtId="0" fontId="8" fillId="0" borderId="0" xfId="0" applyFont="1" applyAlignment="1">
      <alignment horizontal="center"/>
    </xf>
    <xf numFmtId="0" fontId="8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4" fillId="5" borderId="5" xfId="0" applyNumberFormat="1" applyFont="1" applyFill="1" applyBorder="1" applyAlignment="1">
      <alignment horizontal="center" vertical="center" wrapText="1"/>
    </xf>
    <xf numFmtId="0" fontId="4" fillId="5" borderId="6" xfId="0" applyNumberFormat="1" applyFont="1" applyFill="1" applyBorder="1" applyAlignment="1">
      <alignment horizontal="center" vertical="center" wrapText="1"/>
    </xf>
    <xf numFmtId="0" fontId="4" fillId="5" borderId="7" xfId="0" applyNumberFormat="1" applyFont="1" applyFill="1" applyBorder="1" applyAlignment="1">
      <alignment horizontal="center" vertical="center" wrapText="1"/>
    </xf>
    <xf numFmtId="0" fontId="4" fillId="7" borderId="6" xfId="0" applyNumberFormat="1" applyFont="1" applyFill="1" applyBorder="1" applyAlignment="1">
      <alignment horizontal="center" vertical="center"/>
    </xf>
    <xf numFmtId="0" fontId="4" fillId="7" borderId="7" xfId="0" applyNumberFormat="1" applyFont="1" applyFill="1" applyBorder="1" applyAlignment="1">
      <alignment horizontal="center" vertical="center"/>
    </xf>
    <xf numFmtId="0" fontId="4" fillId="5" borderId="11" xfId="0" applyNumberFormat="1" applyFont="1" applyFill="1" applyBorder="1" applyAlignment="1">
      <alignment horizontal="center" vertical="center" wrapText="1"/>
    </xf>
    <xf numFmtId="0" fontId="4" fillId="5" borderId="10" xfId="0" applyNumberFormat="1" applyFont="1" applyFill="1" applyBorder="1" applyAlignment="1">
      <alignment horizontal="center" vertical="center" wrapText="1"/>
    </xf>
    <xf numFmtId="0" fontId="4" fillId="5" borderId="12" xfId="0" applyNumberFormat="1" applyFont="1" applyFill="1" applyBorder="1" applyAlignment="1">
      <alignment horizontal="center" vertical="center" wrapText="1"/>
    </xf>
    <xf numFmtId="0" fontId="4" fillId="7" borderId="10" xfId="0" applyNumberFormat="1" applyFont="1" applyFill="1" applyBorder="1" applyAlignment="1">
      <alignment horizontal="center" vertical="center"/>
    </xf>
    <xf numFmtId="0" fontId="4" fillId="7" borderId="12" xfId="0" applyNumberFormat="1" applyFont="1" applyFill="1" applyBorder="1" applyAlignment="1">
      <alignment horizontal="center" vertical="center"/>
    </xf>
  </cellXfs>
  <cellStyles count="7">
    <cellStyle name="Accent3" xfId="6" builtinId="37"/>
    <cellStyle name="Calculation" xfId="5" builtinId="22"/>
    <cellStyle name="Comma" xfId="1" builtinId="3"/>
    <cellStyle name="Currency" xfId="2" builtinId="4"/>
    <cellStyle name="Normal" xfId="0" builtinId="0"/>
    <cellStyle name="Percent" xfId="3" builtinId="5"/>
    <cellStyle name="Title" xfId="4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Frame">
  <a:themeElements>
    <a:clrScheme name="Frame">
      <a:dk1>
        <a:srgbClr val="000000"/>
      </a:dk1>
      <a:lt1>
        <a:srgbClr val="FFFFFF"/>
      </a:lt1>
      <a:dk2>
        <a:srgbClr val="545454"/>
      </a:dk2>
      <a:lt2>
        <a:srgbClr val="BFBFBF"/>
      </a:lt2>
      <a:accent1>
        <a:srgbClr val="40BAD2"/>
      </a:accent1>
      <a:accent2>
        <a:srgbClr val="FAB900"/>
      </a:accent2>
      <a:accent3>
        <a:srgbClr val="90BB23"/>
      </a:accent3>
      <a:accent4>
        <a:srgbClr val="EE7008"/>
      </a:accent4>
      <a:accent5>
        <a:srgbClr val="1AB39F"/>
      </a:accent5>
      <a:accent6>
        <a:srgbClr val="D5393D"/>
      </a:accent6>
      <a:hlink>
        <a:srgbClr val="90BB23"/>
      </a:hlink>
      <a:folHlink>
        <a:srgbClr val="EE7008"/>
      </a:folHlink>
    </a:clrScheme>
    <a:fontScheme name="Frame">
      <a:majorFont>
        <a:latin typeface="Corbel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Frame">
      <a:fillStyleLst>
        <a:solidFill>
          <a:schemeClr val="phClr"/>
        </a:solidFill>
        <a:solidFill>
          <a:schemeClr val="phClr">
            <a:tint val="65000"/>
          </a:schemeClr>
        </a:solidFill>
        <a:solidFill>
          <a:schemeClr val="phClr">
            <a:shade val="80000"/>
            <a:satMod val="150000"/>
          </a:schemeClr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10795" cap="flat" cmpd="sng" algn="ctr">
          <a:solidFill>
            <a:schemeClr val="phClr"/>
          </a:solidFill>
          <a:prstDash val="solid"/>
        </a:ln>
        <a:ln w="17145" cap="flat" cmpd="sng" algn="ctr">
          <a:solidFill>
            <a:schemeClr val="phClr">
              <a:shade val="95000"/>
              <a:alpha val="50000"/>
              <a:satMod val="150000"/>
            </a:schemeClr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44450" dist="13970" dir="5400000" algn="ctr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twoPt" dir="tl"/>
          </a:scene3d>
          <a:sp3d prstMaterial="flat">
            <a:bevelT w="12700" h="25400" prst="coolSlant"/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hade val="98000"/>
                <a:satMod val="120000"/>
                <a:lumMod val="102000"/>
              </a:schemeClr>
            </a:gs>
            <a:gs pos="48000">
              <a:schemeClr val="phClr">
                <a:tint val="98000"/>
                <a:shade val="90000"/>
                <a:satMod val="110000"/>
                <a:lumMod val="103000"/>
              </a:schemeClr>
            </a:gs>
            <a:gs pos="100000">
              <a:schemeClr val="phClr">
                <a:tint val="98000"/>
                <a:shade val="80000"/>
                <a:satMod val="10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Frame" id="{F226E7A2-7162-461C-9490-D27D9DC04E43}" vid="{629A0216-3BBD-45C0-B63F-2683BEA18F60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showGridLines="0" tabSelected="1" workbookViewId="0">
      <selection activeCell="J9" sqref="J9"/>
    </sheetView>
  </sheetViews>
  <sheetFormatPr defaultRowHeight="18.75" x14ac:dyDescent="0.3"/>
  <cols>
    <col min="1" max="1" width="9" style="46"/>
    <col min="2" max="2" width="9" style="47"/>
    <col min="3" max="16384" width="9" style="45"/>
  </cols>
  <sheetData>
    <row r="1" spans="1:2" ht="23.25" x14ac:dyDescent="0.35">
      <c r="A1" s="48" t="s">
        <v>43</v>
      </c>
    </row>
    <row r="2" spans="1:2" x14ac:dyDescent="0.3">
      <c r="A2" s="46">
        <v>1</v>
      </c>
      <c r="B2" s="47" t="s">
        <v>44</v>
      </c>
    </row>
    <row r="3" spans="1:2" x14ac:dyDescent="0.3">
      <c r="A3" s="46">
        <v>2</v>
      </c>
      <c r="B3" s="47" t="s">
        <v>45</v>
      </c>
    </row>
    <row r="4" spans="1:2" x14ac:dyDescent="0.3">
      <c r="B4" s="47" t="s">
        <v>52</v>
      </c>
    </row>
    <row r="5" spans="1:2" x14ac:dyDescent="0.3">
      <c r="B5" s="47" t="s">
        <v>46</v>
      </c>
    </row>
    <row r="6" spans="1:2" x14ac:dyDescent="0.3">
      <c r="B6" s="47" t="s">
        <v>47</v>
      </c>
    </row>
    <row r="7" spans="1:2" x14ac:dyDescent="0.3">
      <c r="A7" s="46">
        <v>3</v>
      </c>
      <c r="B7" s="47" t="s">
        <v>48</v>
      </c>
    </row>
    <row r="8" spans="1:2" x14ac:dyDescent="0.3">
      <c r="B8" s="47" t="s">
        <v>49</v>
      </c>
    </row>
    <row r="9" spans="1:2" x14ac:dyDescent="0.3">
      <c r="B9" s="47" t="s">
        <v>50</v>
      </c>
    </row>
    <row r="10" spans="1:2" x14ac:dyDescent="0.3">
      <c r="B10" s="47" t="s">
        <v>47</v>
      </c>
    </row>
    <row r="11" spans="1:2" x14ac:dyDescent="0.3">
      <c r="A11" s="46">
        <v>4</v>
      </c>
      <c r="B11" s="47" t="s">
        <v>51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5"/>
  <sheetViews>
    <sheetView zoomScale="120" zoomScaleNormal="120" workbookViewId="0">
      <selection activeCell="B3" sqref="B3"/>
    </sheetView>
  </sheetViews>
  <sheetFormatPr defaultRowHeight="15" x14ac:dyDescent="0.25"/>
  <cols>
    <col min="2" max="2" width="35.875" customWidth="1"/>
  </cols>
  <sheetData>
    <row r="1" spans="1:2" ht="28.5" x14ac:dyDescent="0.45">
      <c r="A1" s="21" t="s">
        <v>35</v>
      </c>
    </row>
    <row r="3" spans="1:2" x14ac:dyDescent="0.25">
      <c r="A3" s="30" t="s">
        <v>0</v>
      </c>
      <c r="B3" s="31" t="s">
        <v>39</v>
      </c>
    </row>
    <row r="4" spans="1:2" x14ac:dyDescent="0.25">
      <c r="A4" s="30" t="s">
        <v>1</v>
      </c>
      <c r="B4" s="32">
        <v>42795</v>
      </c>
    </row>
    <row r="5" spans="1:2" ht="30" x14ac:dyDescent="0.25">
      <c r="A5" s="30" t="s">
        <v>2</v>
      </c>
      <c r="B5" s="33" t="s">
        <v>38</v>
      </c>
    </row>
  </sheetData>
  <pageMargins left="0.7" right="0.7" top="0.75" bottom="0.75" header="0.3" footer="0.3"/>
  <pageSetup orientation="portrait" r:id="rId1"/>
  <headerFooter>
    <oddHeader>&amp;R&amp;D</oddHeader>
    <oddFooter>&amp;L&amp;F&amp;CPage &amp;P&amp;R&amp;A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0"/>
  <sheetViews>
    <sheetView zoomScale="120" zoomScaleNormal="120" workbookViewId="0">
      <selection activeCell="H5" sqref="H5"/>
    </sheetView>
  </sheetViews>
  <sheetFormatPr defaultRowHeight="15" x14ac:dyDescent="0.25"/>
  <cols>
    <col min="1" max="1" width="22.625" customWidth="1"/>
    <col min="2" max="2" width="21.625" customWidth="1"/>
    <col min="14" max="14" width="10.75" customWidth="1"/>
    <col min="16" max="16" width="10.75" customWidth="1"/>
  </cols>
  <sheetData>
    <row r="1" spans="1:18" ht="28.5" x14ac:dyDescent="0.45">
      <c r="A1" s="21" t="s">
        <v>35</v>
      </c>
    </row>
    <row r="3" spans="1:18" x14ac:dyDescent="0.25">
      <c r="A3" s="19" t="s">
        <v>12</v>
      </c>
      <c r="B3" s="22">
        <v>285000</v>
      </c>
    </row>
    <row r="4" spans="1:18" x14ac:dyDescent="0.25">
      <c r="A4" s="19" t="s">
        <v>6</v>
      </c>
      <c r="B4" s="23">
        <v>4.2999999999999997E-2</v>
      </c>
    </row>
    <row r="5" spans="1:18" x14ac:dyDescent="0.25">
      <c r="A5" s="19" t="s">
        <v>11</v>
      </c>
      <c r="B5" s="24">
        <f>B4/12</f>
        <v>3.5833333333333329E-3</v>
      </c>
    </row>
    <row r="7" spans="1:18" x14ac:dyDescent="0.25">
      <c r="A7" s="19" t="s">
        <v>8</v>
      </c>
      <c r="B7" s="20">
        <v>25</v>
      </c>
    </row>
    <row r="8" spans="1:18" x14ac:dyDescent="0.25">
      <c r="A8" s="19" t="s">
        <v>32</v>
      </c>
      <c r="B8" s="20">
        <f>B7*12</f>
        <v>300</v>
      </c>
    </row>
    <row r="10" spans="1:18" x14ac:dyDescent="0.25">
      <c r="A10" s="19" t="s">
        <v>13</v>
      </c>
      <c r="B10" s="40">
        <f>PMT(B5,B8,B3)</f>
        <v>-1551.9435859325713</v>
      </c>
    </row>
    <row r="12" spans="1:18" x14ac:dyDescent="0.25">
      <c r="A12" s="2" t="s">
        <v>14</v>
      </c>
      <c r="B12" s="3"/>
      <c r="C12" s="4" t="s">
        <v>15</v>
      </c>
      <c r="D12" s="4" t="s">
        <v>16</v>
      </c>
      <c r="E12" s="4" t="s">
        <v>17</v>
      </c>
      <c r="F12" s="4" t="s">
        <v>18</v>
      </c>
      <c r="G12" s="4" t="s">
        <v>19</v>
      </c>
      <c r="H12" s="4" t="s">
        <v>20</v>
      </c>
      <c r="I12" s="4" t="s">
        <v>21</v>
      </c>
      <c r="J12" s="4" t="s">
        <v>22</v>
      </c>
      <c r="K12" s="4" t="s">
        <v>23</v>
      </c>
      <c r="L12" s="4" t="s">
        <v>24</v>
      </c>
      <c r="M12" s="4" t="s">
        <v>25</v>
      </c>
      <c r="N12" s="4" t="s">
        <v>26</v>
      </c>
    </row>
    <row r="13" spans="1:18" x14ac:dyDescent="0.25">
      <c r="A13" s="49" t="s">
        <v>27</v>
      </c>
      <c r="B13" s="25" t="s">
        <v>37</v>
      </c>
      <c r="C13" s="6">
        <v>4750</v>
      </c>
      <c r="D13" s="6">
        <v>4750</v>
      </c>
      <c r="E13" s="6">
        <v>4750</v>
      </c>
      <c r="F13" s="6">
        <v>4750</v>
      </c>
      <c r="G13" s="6">
        <v>4750</v>
      </c>
      <c r="H13" s="6">
        <v>4750</v>
      </c>
      <c r="I13" s="6">
        <v>4750</v>
      </c>
      <c r="J13" s="6">
        <v>4750</v>
      </c>
      <c r="K13" s="6">
        <v>4750</v>
      </c>
      <c r="L13" s="6">
        <v>4750</v>
      </c>
      <c r="M13" s="6">
        <v>4750</v>
      </c>
      <c r="N13" s="6">
        <v>4750</v>
      </c>
      <c r="R13" s="1"/>
    </row>
    <row r="14" spans="1:18" x14ac:dyDescent="0.25">
      <c r="A14" s="50"/>
      <c r="B14" s="26" t="s">
        <v>36</v>
      </c>
      <c r="C14" s="7">
        <v>1500</v>
      </c>
      <c r="D14" s="7">
        <v>1200</v>
      </c>
      <c r="E14" s="7">
        <v>1500</v>
      </c>
      <c r="F14" s="7">
        <v>1400</v>
      </c>
      <c r="G14" s="7">
        <v>1100</v>
      </c>
      <c r="H14" s="7">
        <v>2300</v>
      </c>
      <c r="I14" s="7">
        <v>2200</v>
      </c>
      <c r="J14" s="7">
        <v>2400</v>
      </c>
      <c r="K14" s="7">
        <v>1500</v>
      </c>
      <c r="L14" s="7">
        <v>1300</v>
      </c>
      <c r="M14" s="7">
        <v>1300</v>
      </c>
      <c r="N14" s="7">
        <v>1500</v>
      </c>
      <c r="R14" s="1"/>
    </row>
    <row r="15" spans="1:18" ht="15.75" thickBot="1" x14ac:dyDescent="0.3">
      <c r="A15" s="51"/>
      <c r="B15" s="8" t="s">
        <v>28</v>
      </c>
      <c r="C15" s="9">
        <f>SUM(C13:C14)</f>
        <v>6250</v>
      </c>
      <c r="D15" s="9">
        <f t="shared" ref="D15:N15" si="0">SUM(D13:D14)</f>
        <v>5950</v>
      </c>
      <c r="E15" s="9">
        <f t="shared" si="0"/>
        <v>6250</v>
      </c>
      <c r="F15" s="9">
        <f t="shared" si="0"/>
        <v>6150</v>
      </c>
      <c r="G15" s="9">
        <f t="shared" si="0"/>
        <v>5850</v>
      </c>
      <c r="H15" s="9">
        <f t="shared" si="0"/>
        <v>7050</v>
      </c>
      <c r="I15" s="9">
        <f t="shared" si="0"/>
        <v>6950</v>
      </c>
      <c r="J15" s="9">
        <f t="shared" si="0"/>
        <v>7150</v>
      </c>
      <c r="K15" s="9">
        <f t="shared" si="0"/>
        <v>6250</v>
      </c>
      <c r="L15" s="9">
        <f t="shared" si="0"/>
        <v>6050</v>
      </c>
      <c r="M15" s="9">
        <f t="shared" si="0"/>
        <v>6050</v>
      </c>
      <c r="N15" s="9">
        <f t="shared" si="0"/>
        <v>6250</v>
      </c>
      <c r="O15" s="1"/>
    </row>
    <row r="16" spans="1:18" ht="15.75" thickTop="1" x14ac:dyDescent="0.25">
      <c r="A16" s="52" t="s">
        <v>29</v>
      </c>
      <c r="B16" s="27" t="s">
        <v>3</v>
      </c>
      <c r="C16" s="11">
        <v>-480</v>
      </c>
      <c r="D16" s="11">
        <v>-430</v>
      </c>
      <c r="E16" s="11">
        <v>-575</v>
      </c>
      <c r="F16" s="11">
        <v>-615</v>
      </c>
      <c r="G16" s="11">
        <v>-545</v>
      </c>
      <c r="H16" s="11">
        <v>-675</v>
      </c>
      <c r="I16" s="11">
        <v>-725</v>
      </c>
      <c r="J16" s="11">
        <v>-815</v>
      </c>
      <c r="K16" s="11">
        <v>-575</v>
      </c>
      <c r="L16" s="11">
        <v>-605</v>
      </c>
      <c r="M16" s="11">
        <v>-625</v>
      </c>
      <c r="N16" s="11">
        <v>-715</v>
      </c>
    </row>
    <row r="17" spans="1:14" x14ac:dyDescent="0.25">
      <c r="A17" s="52"/>
      <c r="B17" s="27" t="s">
        <v>5</v>
      </c>
      <c r="C17" s="11">
        <v>-135</v>
      </c>
      <c r="D17" s="11">
        <v>-115</v>
      </c>
      <c r="E17" s="11">
        <v>-145</v>
      </c>
      <c r="F17" s="11">
        <v>-125</v>
      </c>
      <c r="G17" s="11">
        <v>-130</v>
      </c>
      <c r="H17" s="11">
        <v>-135</v>
      </c>
      <c r="I17" s="11">
        <v>-155</v>
      </c>
      <c r="J17" s="11">
        <v>-160</v>
      </c>
      <c r="K17" s="11">
        <v>-125</v>
      </c>
      <c r="L17" s="11">
        <v>-135</v>
      </c>
      <c r="M17" s="11">
        <v>-105</v>
      </c>
      <c r="N17" s="11">
        <v>-125</v>
      </c>
    </row>
    <row r="18" spans="1:14" x14ac:dyDescent="0.25">
      <c r="A18" s="52"/>
      <c r="B18" s="27" t="s">
        <v>7</v>
      </c>
      <c r="C18" s="11">
        <v>-85</v>
      </c>
      <c r="D18" s="11">
        <v>-85</v>
      </c>
      <c r="E18" s="11">
        <v>-105</v>
      </c>
      <c r="F18" s="11">
        <v>-125</v>
      </c>
      <c r="G18" s="11">
        <v>-110</v>
      </c>
      <c r="H18" s="11">
        <v>-120</v>
      </c>
      <c r="I18" s="11">
        <v>-115</v>
      </c>
      <c r="J18" s="11">
        <v>-135</v>
      </c>
      <c r="K18" s="11">
        <v>-85</v>
      </c>
      <c r="L18" s="11">
        <v>-85</v>
      </c>
      <c r="M18" s="11">
        <v>-125</v>
      </c>
      <c r="N18" s="11">
        <v>-135</v>
      </c>
    </row>
    <row r="19" spans="1:14" x14ac:dyDescent="0.25">
      <c r="A19" s="52"/>
      <c r="B19" s="27" t="s">
        <v>9</v>
      </c>
      <c r="C19" s="11">
        <v>-410</v>
      </c>
      <c r="D19" s="11">
        <v>-410</v>
      </c>
      <c r="E19" s="11">
        <v>-410</v>
      </c>
      <c r="F19" s="11">
        <v>-475</v>
      </c>
      <c r="G19" s="11">
        <v>-475</v>
      </c>
      <c r="H19" s="11">
        <v>-525</v>
      </c>
      <c r="I19" s="11">
        <v>-525</v>
      </c>
      <c r="J19" s="11">
        <v>-525</v>
      </c>
      <c r="K19" s="11">
        <v>-525</v>
      </c>
      <c r="L19" s="11">
        <v>-575</v>
      </c>
      <c r="M19" s="11">
        <v>-575</v>
      </c>
      <c r="N19" s="11">
        <v>-575</v>
      </c>
    </row>
    <row r="20" spans="1:14" x14ac:dyDescent="0.25">
      <c r="A20" s="52"/>
      <c r="B20" s="25" t="s">
        <v>41</v>
      </c>
      <c r="C20" s="11">
        <v>-325</v>
      </c>
      <c r="D20" s="11">
        <v>-325</v>
      </c>
      <c r="E20" s="11">
        <v>-325</v>
      </c>
      <c r="F20" s="11">
        <v>-325</v>
      </c>
      <c r="G20" s="11">
        <v>-325</v>
      </c>
      <c r="H20" s="11">
        <v>-325</v>
      </c>
      <c r="I20" s="11">
        <v>-325</v>
      </c>
      <c r="J20" s="11">
        <v>-325</v>
      </c>
      <c r="K20" s="11">
        <v>-325</v>
      </c>
      <c r="L20" s="11">
        <v>-325</v>
      </c>
      <c r="M20" s="11">
        <v>-325</v>
      </c>
      <c r="N20" s="11">
        <v>-325</v>
      </c>
    </row>
    <row r="21" spans="1:14" x14ac:dyDescent="0.25">
      <c r="A21" s="52"/>
      <c r="B21" s="27" t="s">
        <v>10</v>
      </c>
      <c r="C21" s="11">
        <v>-105</v>
      </c>
      <c r="D21" s="11">
        <v>-55</v>
      </c>
      <c r="E21" s="11">
        <v>-135</v>
      </c>
      <c r="F21" s="11">
        <v>-275</v>
      </c>
      <c r="G21" s="11">
        <v>-1100</v>
      </c>
      <c r="H21" s="11">
        <v>-225</v>
      </c>
      <c r="I21" s="11">
        <v>-235</v>
      </c>
      <c r="J21" s="11">
        <v>-1750</v>
      </c>
      <c r="K21" s="11">
        <v>-75</v>
      </c>
      <c r="L21" s="11">
        <v>-125</v>
      </c>
      <c r="M21" s="11">
        <v>-715</v>
      </c>
      <c r="N21" s="11">
        <v>-725</v>
      </c>
    </row>
    <row r="22" spans="1:14" x14ac:dyDescent="0.25">
      <c r="A22" s="52"/>
      <c r="B22" s="26" t="s">
        <v>4</v>
      </c>
      <c r="C22" s="13">
        <f>$B$10</f>
        <v>-1551.9435859325713</v>
      </c>
      <c r="D22" s="13">
        <f t="shared" ref="D22:N22" si="1">$B$10</f>
        <v>-1551.9435859325713</v>
      </c>
      <c r="E22" s="13">
        <f t="shared" si="1"/>
        <v>-1551.9435859325713</v>
      </c>
      <c r="F22" s="13">
        <f t="shared" si="1"/>
        <v>-1551.9435859325713</v>
      </c>
      <c r="G22" s="13">
        <f t="shared" si="1"/>
        <v>-1551.9435859325713</v>
      </c>
      <c r="H22" s="13">
        <f t="shared" si="1"/>
        <v>-1551.9435859325713</v>
      </c>
      <c r="I22" s="13">
        <f t="shared" si="1"/>
        <v>-1551.9435859325713</v>
      </c>
      <c r="J22" s="13">
        <f t="shared" si="1"/>
        <v>-1551.9435859325713</v>
      </c>
      <c r="K22" s="13">
        <f t="shared" si="1"/>
        <v>-1551.9435859325713</v>
      </c>
      <c r="L22" s="13">
        <f t="shared" si="1"/>
        <v>-1551.9435859325713</v>
      </c>
      <c r="M22" s="13">
        <f t="shared" si="1"/>
        <v>-1551.9435859325713</v>
      </c>
      <c r="N22" s="13">
        <f t="shared" si="1"/>
        <v>-1551.9435859325713</v>
      </c>
    </row>
    <row r="23" spans="1:14" x14ac:dyDescent="0.25">
      <c r="A23" s="52"/>
      <c r="B23" s="26" t="s">
        <v>42</v>
      </c>
      <c r="C23" s="13">
        <v>-400</v>
      </c>
      <c r="D23" s="13">
        <v>-350</v>
      </c>
      <c r="E23" s="13">
        <v>-300</v>
      </c>
      <c r="F23" s="13">
        <v>-375</v>
      </c>
      <c r="G23" s="13">
        <v>-5750</v>
      </c>
      <c r="H23" s="13">
        <v>-275</v>
      </c>
      <c r="I23" s="13">
        <v>-180</v>
      </c>
      <c r="J23" s="13">
        <v>-2420</v>
      </c>
      <c r="K23" s="13">
        <v>-210</v>
      </c>
      <c r="L23" s="13">
        <v>-375</v>
      </c>
      <c r="M23" s="13">
        <v>-415</v>
      </c>
      <c r="N23" s="13">
        <v>-895</v>
      </c>
    </row>
    <row r="24" spans="1:14" ht="15.75" thickBot="1" x14ac:dyDescent="0.3">
      <c r="A24" s="53"/>
      <c r="B24" s="14" t="s">
        <v>30</v>
      </c>
      <c r="C24" s="15">
        <f>SUM(C16:C23)</f>
        <v>-3491.9435859325713</v>
      </c>
      <c r="D24" s="15">
        <f t="shared" ref="D24:N24" si="2">SUM(D16:D23)</f>
        <v>-3321.9435859325713</v>
      </c>
      <c r="E24" s="15">
        <f t="shared" si="2"/>
        <v>-3546.9435859325713</v>
      </c>
      <c r="F24" s="15">
        <f t="shared" si="2"/>
        <v>-3866.9435859325713</v>
      </c>
      <c r="G24" s="15">
        <f t="shared" si="2"/>
        <v>-9986.9435859325713</v>
      </c>
      <c r="H24" s="15">
        <f t="shared" si="2"/>
        <v>-3831.9435859325713</v>
      </c>
      <c r="I24" s="15">
        <f t="shared" si="2"/>
        <v>-3811.9435859325713</v>
      </c>
      <c r="J24" s="15">
        <f t="shared" si="2"/>
        <v>-7681.9435859325713</v>
      </c>
      <c r="K24" s="15">
        <f t="shared" si="2"/>
        <v>-3471.9435859325713</v>
      </c>
      <c r="L24" s="15">
        <f t="shared" si="2"/>
        <v>-3776.9435859325713</v>
      </c>
      <c r="M24" s="15">
        <f t="shared" si="2"/>
        <v>-4436.9435859325713</v>
      </c>
      <c r="N24" s="15">
        <f t="shared" si="2"/>
        <v>-5046.9435859325713</v>
      </c>
    </row>
    <row r="25" spans="1:14" ht="16.5" thickTop="1" thickBot="1" x14ac:dyDescent="0.3">
      <c r="A25" s="16" t="s">
        <v>31</v>
      </c>
      <c r="B25" s="17" t="s">
        <v>40</v>
      </c>
      <c r="C25" s="18">
        <f>C15+C24</f>
        <v>2758.0564140674287</v>
      </c>
      <c r="D25" s="18">
        <f t="shared" ref="D25:N25" si="3">D15+D24</f>
        <v>2628.0564140674287</v>
      </c>
      <c r="E25" s="18">
        <f t="shared" si="3"/>
        <v>2703.0564140674287</v>
      </c>
      <c r="F25" s="18">
        <f t="shared" si="3"/>
        <v>2283.0564140674287</v>
      </c>
      <c r="G25" s="18">
        <f t="shared" si="3"/>
        <v>-4136.9435859325713</v>
      </c>
      <c r="H25" s="18">
        <f t="shared" si="3"/>
        <v>3218.0564140674287</v>
      </c>
      <c r="I25" s="18">
        <f t="shared" si="3"/>
        <v>3138.0564140674287</v>
      </c>
      <c r="J25" s="18">
        <f t="shared" si="3"/>
        <v>-531.9435859325713</v>
      </c>
      <c r="K25" s="18">
        <f t="shared" si="3"/>
        <v>2778.0564140674287</v>
      </c>
      <c r="L25" s="18">
        <f t="shared" si="3"/>
        <v>2273.0564140674287</v>
      </c>
      <c r="M25" s="18">
        <f t="shared" si="3"/>
        <v>1613.0564140674287</v>
      </c>
      <c r="N25" s="18">
        <f t="shared" si="3"/>
        <v>1203.0564140674287</v>
      </c>
    </row>
    <row r="26" spans="1:14" ht="15.75" thickTop="1" x14ac:dyDescent="0.25"/>
    <row r="27" spans="1:14" x14ac:dyDescent="0.25">
      <c r="A27" s="28" t="s">
        <v>33</v>
      </c>
      <c r="B27" s="36"/>
      <c r="C27" s="36"/>
      <c r="D27" s="29" t="s">
        <v>34</v>
      </c>
    </row>
    <row r="28" spans="1:14" x14ac:dyDescent="0.25">
      <c r="A28" s="54" t="s">
        <v>27</v>
      </c>
      <c r="B28" s="5" t="s">
        <v>37</v>
      </c>
      <c r="C28" s="34">
        <f>AVERAGE(C13:N13)</f>
        <v>4750</v>
      </c>
      <c r="D28" s="34"/>
    </row>
    <row r="29" spans="1:14" x14ac:dyDescent="0.25">
      <c r="A29" s="55"/>
      <c r="B29" s="5" t="s">
        <v>36</v>
      </c>
      <c r="C29" s="34">
        <f t="shared" ref="C29:C40" si="4">AVERAGE(C14:N14)</f>
        <v>1600</v>
      </c>
      <c r="D29" s="34"/>
    </row>
    <row r="30" spans="1:14" x14ac:dyDescent="0.25">
      <c r="A30" s="56"/>
      <c r="B30" s="37" t="s">
        <v>28</v>
      </c>
      <c r="C30" s="41">
        <f t="shared" si="4"/>
        <v>6350</v>
      </c>
      <c r="D30" s="34"/>
    </row>
    <row r="31" spans="1:14" x14ac:dyDescent="0.25">
      <c r="A31" s="57" t="s">
        <v>29</v>
      </c>
      <c r="B31" s="10" t="s">
        <v>3</v>
      </c>
      <c r="C31" s="34">
        <f t="shared" si="4"/>
        <v>-615</v>
      </c>
      <c r="D31" s="34"/>
    </row>
    <row r="32" spans="1:14" x14ac:dyDescent="0.25">
      <c r="A32" s="57"/>
      <c r="B32" s="10" t="s">
        <v>5</v>
      </c>
      <c r="C32" s="34">
        <f t="shared" si="4"/>
        <v>-132.5</v>
      </c>
      <c r="D32" s="34"/>
    </row>
    <row r="33" spans="1:4" x14ac:dyDescent="0.25">
      <c r="A33" s="57"/>
      <c r="B33" s="10" t="s">
        <v>7</v>
      </c>
      <c r="C33" s="34">
        <f t="shared" si="4"/>
        <v>-109.16666666666667</v>
      </c>
      <c r="D33" s="34"/>
    </row>
    <row r="34" spans="1:4" x14ac:dyDescent="0.25">
      <c r="A34" s="57"/>
      <c r="B34" s="10" t="s">
        <v>9</v>
      </c>
      <c r="C34" s="34">
        <f t="shared" si="4"/>
        <v>-500.41666666666669</v>
      </c>
      <c r="D34" s="34"/>
    </row>
    <row r="35" spans="1:4" x14ac:dyDescent="0.25">
      <c r="A35" s="57"/>
      <c r="B35" s="12" t="s">
        <v>41</v>
      </c>
      <c r="C35" s="34">
        <f t="shared" si="4"/>
        <v>-325</v>
      </c>
      <c r="D35" s="34"/>
    </row>
    <row r="36" spans="1:4" x14ac:dyDescent="0.25">
      <c r="A36" s="57"/>
      <c r="B36" s="10" t="s">
        <v>10</v>
      </c>
      <c r="C36" s="34">
        <f t="shared" si="4"/>
        <v>-460</v>
      </c>
      <c r="D36" s="34"/>
    </row>
    <row r="37" spans="1:4" x14ac:dyDescent="0.25">
      <c r="A37" s="57"/>
      <c r="B37" s="12" t="s">
        <v>4</v>
      </c>
      <c r="C37" s="34">
        <f t="shared" si="4"/>
        <v>-1551.9435859325713</v>
      </c>
      <c r="D37" s="34"/>
    </row>
    <row r="38" spans="1:4" x14ac:dyDescent="0.25">
      <c r="A38" s="57"/>
      <c r="B38" s="12" t="s">
        <v>42</v>
      </c>
      <c r="C38" s="34">
        <f t="shared" si="4"/>
        <v>-995.41666666666663</v>
      </c>
      <c r="D38" s="34"/>
    </row>
    <row r="39" spans="1:4" x14ac:dyDescent="0.25">
      <c r="A39" s="58"/>
      <c r="B39" s="38" t="s">
        <v>30</v>
      </c>
      <c r="C39" s="42">
        <f t="shared" si="4"/>
        <v>-4689.4435859325722</v>
      </c>
      <c r="D39" s="34"/>
    </row>
    <row r="40" spans="1:4" x14ac:dyDescent="0.25">
      <c r="A40" s="35" t="s">
        <v>31</v>
      </c>
      <c r="B40" s="39" t="s">
        <v>40</v>
      </c>
      <c r="C40" s="43">
        <f t="shared" si="4"/>
        <v>1660.5564140674287</v>
      </c>
      <c r="D40" s="44"/>
    </row>
  </sheetData>
  <mergeCells count="4">
    <mergeCell ref="A13:A15"/>
    <mergeCell ref="A16:A24"/>
    <mergeCell ref="A28:A30"/>
    <mergeCell ref="A31:A39"/>
  </mergeCells>
  <pageMargins left="0.7" right="0.7" top="0.75" bottom="0.75" header="0.3" footer="0.3"/>
  <pageSetup scale="73" orientation="landscape" r:id="rId1"/>
  <headerFooter>
    <oddFooter>&amp;R&amp;F &amp;A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Documentation</vt:lpstr>
      <vt:lpstr>Budget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 Stefanek</dc:creator>
  <cp:lastModifiedBy>Anjana-Active</cp:lastModifiedBy>
  <cp:lastPrinted>2015-10-11T22:17:49Z</cp:lastPrinted>
  <dcterms:created xsi:type="dcterms:W3CDTF">2015-10-11T06:04:03Z</dcterms:created>
  <dcterms:modified xsi:type="dcterms:W3CDTF">2018-07-24T10:14:50Z</dcterms:modified>
</cp:coreProperties>
</file>